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mc:AlternateContent xmlns:mc="http://schemas.openxmlformats.org/markup-compatibility/2006">
    <mc:Choice Requires="x15">
      <x15ac:absPath xmlns:x15ac="http://schemas.microsoft.com/office/spreadsheetml/2010/11/ac" url="C:\Users\Jiayee\AppData\Local\Microsoft\Windows\INetCache\Content.Outlook\WG904Z7V\"/>
    </mc:Choice>
  </mc:AlternateContent>
  <xr:revisionPtr revIDLastSave="0" documentId="13_ncr:1_{48FFAC7C-E626-44C7-9822-60C518F9B37D}" xr6:coauthVersionLast="47" xr6:coauthVersionMax="47" xr10:uidLastSave="{00000000-0000-0000-0000-000000000000}"/>
  <bookViews>
    <workbookView xWindow="-110" yWindow="-110" windowWidth="19420" windowHeight="10420" xr2:uid="{00000000-000D-0000-FFFF-FFFF00000000}"/>
  </bookViews>
  <sheets>
    <sheet name="COVER" sheetId="2" r:id="rId1"/>
    <sheet name="LAB" sheetId="5" r:id="rId2"/>
    <sheet name="LAB (2)" sheetId="10" r:id="rId3"/>
    <sheet name="MAT" sheetId="9" r:id="rId4"/>
    <sheet name="MAT 2" sheetId="11" r:id="rId5"/>
    <sheet name="SUPP" sheetId="12" r:id="rId6"/>
    <sheet name="SURVEYOR'S PARTICULARS" sheetId="7" r:id="rId7"/>
  </sheets>
  <definedNames>
    <definedName name="_xlnm.Print_Area" localSheetId="6">'SURVEYOR''S PARTICULARS'!$A$1:$G$42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1" l="1"/>
  <c r="E27" i="11"/>
  <c r="E12" i="11"/>
  <c r="E34" i="9"/>
  <c r="E23" i="10"/>
  <c r="E12" i="10"/>
  <c r="E23" i="5"/>
  <c r="E29" i="11" l="1"/>
  <c r="H23" i="12"/>
  <c r="D23" i="5" l="1"/>
  <c r="D23" i="10" s="1"/>
  <c r="D28" i="11" s="1"/>
  <c r="D22" i="9"/>
  <c r="D15" i="9"/>
  <c r="D34" i="9" s="1"/>
  <c r="D27" i="11" s="1"/>
  <c r="D29" i="11" l="1"/>
</calcChain>
</file>

<file path=xl/sharedStrings.xml><?xml version="1.0" encoding="utf-8"?>
<sst xmlns="http://schemas.openxmlformats.org/spreadsheetml/2006/main" count="248" uniqueCount="156">
  <si>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</si>
  <si>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</si>
  <si>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</si>
  <si>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</si>
  <si>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</si>
  <si>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</si>
  <si>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</si>
  <si>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</si>
  <si>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</si>
  <si>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</si>
  <si>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</si>
  <si>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</si>
  <si>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</si>
  <si>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</si>
  <si>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</si>
  <si>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</si>
  <si>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</si>
  <si>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</si>
  <si>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</si>
  <si>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</si>
  <si>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</si>
  <si>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</si>
  <si>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</si>
  <si>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</si>
  <si>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</si>
  <si>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</si>
  <si>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</si>
  <si>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</si>
  <si>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</si>
  <si>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</si>
  <si>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</si>
  <si>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</si>
  <si>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</si>
  <si>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</si>
  <si>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</si>
  <si>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</si>
  <si>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</si>
  <si>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</si>
  <si>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</si>
  <si>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</si>
  <si>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</si>
  <si>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</si>
  <si>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</si>
  <si>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</si>
  <si>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</si>
  <si>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</si>
  <si>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</si>
  <si>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</si>
  <si>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</si>
  <si>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</si>
  <si>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</si>
  <si>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</si>
  <si>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</si>
  <si>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</si>
  <si>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</si>
  <si>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</si>
  <si>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</si>
  <si>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</si>
  <si>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</si>
  <si>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</si>
  <si>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</si>
  <si>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</si>
  <si>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</si>
  <si>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</si>
  <si>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</si>
  <si>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r>
      <t xml:space="preserve">VEHICLE </t>
    </r>
    <r>
      <rPr>
        <b/>
        <u/>
        <sz val="10"/>
        <rFont val="Audi Type"/>
        <family val="2"/>
      </rPr>
      <t>IN</t>
    </r>
    <r>
      <rPr>
        <b/>
        <sz val="10"/>
        <rFont val="Audi Type"/>
        <family val="2"/>
      </rPr>
      <t xml:space="preserve"> WORKSHOP. KINDLY ARRANGE FOR SURVEY ON 7/12/2022</t>
    </r>
  </si>
  <si>
    <t>YOUR INSURED VEH NO : XD 3405 R</t>
  </si>
  <si>
    <t>Lonpac Insurance BHD</t>
  </si>
  <si>
    <t>300 Beach Road</t>
  </si>
  <si>
    <t>#17-04/07, The Concourse</t>
  </si>
  <si>
    <t>Singapore 199555</t>
  </si>
  <si>
    <t>MS KHAN GEOK MOEY</t>
  </si>
  <si>
    <t xml:space="preserve">BLK 329B ANCHORVALE STREET </t>
  </si>
  <si>
    <t>#02-583</t>
  </si>
  <si>
    <t>SINGAPORE 542329</t>
  </si>
  <si>
    <t>HP +65 81891585</t>
  </si>
  <si>
    <t>SNB 9803 P</t>
  </si>
  <si>
    <t>AUDI A3 SPORTSBACK 1.0 TF</t>
  </si>
  <si>
    <t>CHZ 554600</t>
  </si>
  <si>
    <t>WAUZZZ8V6JA035183</t>
  </si>
  <si>
    <t xml:space="preserve">ALONG TPE </t>
  </si>
  <si>
    <t xml:space="preserve">ESTIMATED LABOUR CHARGES FOR ACCIDENT VEHICLE SNB 9803 P </t>
  </si>
  <si>
    <t xml:space="preserve">TO REMOVE AND TRANSFER REAR PARKING AID. CHECK FUNCTION. </t>
  </si>
  <si>
    <t xml:space="preserve">TO RENEW 1/4 GLASS TO FACILITATE RENEWAL OF LHS REAR FENDER. </t>
  </si>
  <si>
    <t xml:space="preserve">S/N </t>
  </si>
  <si>
    <t xml:space="preserve">TO INSTALL SOLAR FILM FOR AFFECTED GLASSES. </t>
  </si>
  <si>
    <t xml:space="preserve">TO DISLODGE AND REINSTALL REAR WIRE HARNESS FOR LIGHTS, BATTERY MANAGER, FUSE AND RELAY TRAYS, ELECTRICAL AND AUDIO EQUIPMENT. INSPECT FOR DAMAGE AND RENEW WHERE NECESSARY. </t>
  </si>
  <si>
    <t xml:space="preserve">TO REMOVE AND REINSTALL REAR SEAT, BACK REST, HAT TRAY, CD PILLAR TRIMS, LUGGAGE COMPARTMENT TRIMS. DISLODGE ROOF LINER AND DISENGAGE CURTAIN AIRBAG ETC. </t>
  </si>
  <si>
    <t xml:space="preserve">TO DISMANTLE AND RENEW REAR BUMPER. TO CUT OUT AND WELD LHS REAR FENDER AND LHS REAR CONNECTING PLATE. RE-ORGANIZE CRASH MANAGEMENT COMPONENTS. REINSTALL ALL PARTS REMOVED. </t>
  </si>
  <si>
    <t xml:space="preserve">TO RENEW LHS REAR RIM AND CARRY OUT WHEEL ALIGNMENT. </t>
  </si>
  <si>
    <t xml:space="preserve">TO CARRY OUT DIAGNOSTIC CHECK. </t>
  </si>
  <si>
    <t xml:space="preserve">TO RESPRAY REAR BUMPER, REAR LID, LHS REAR FENDER, LHS SILL PANEL, ROOF CHANNEL, DOOR ENTRANCE, DRAIN CHANNEL, LHS REAR CONNECTING PLATE AND REAR END PANELLING. </t>
  </si>
  <si>
    <t xml:space="preserve">MATERIAL LIST FOR ACCIDENT VEHICLE REGN NO. SNB 9803 P </t>
  </si>
  <si>
    <t xml:space="preserve">REAR BUMPER </t>
  </si>
  <si>
    <t xml:space="preserve">REAR BUMPER FIXING PARTS </t>
  </si>
  <si>
    <t xml:space="preserve">REAR BUMPER LOCKING MECHANISM - LH / RH </t>
  </si>
  <si>
    <t xml:space="preserve">REAR WHEEL HOUSING LINER ADAPTER - LH </t>
  </si>
  <si>
    <t xml:space="preserve">REAR BUMPER SPOILER </t>
  </si>
  <si>
    <t xml:space="preserve">REAR BUMPER REFLECTOR - LH </t>
  </si>
  <si>
    <t>REAR BUMPER BRACKET - LH / RH</t>
  </si>
  <si>
    <t xml:space="preserve">REAR BUMPER GUIDE SECTION - LH </t>
  </si>
  <si>
    <t xml:space="preserve">REAR PARKING AID SENSOR - INNER / OUTER </t>
  </si>
  <si>
    <t xml:space="preserve">REAR PARKING AID SEAL RING </t>
  </si>
  <si>
    <t xml:space="preserve">REAR BUMPER WIRING SET </t>
  </si>
  <si>
    <t xml:space="preserve">REAR SIDE PANEL - LH </t>
  </si>
  <si>
    <t xml:space="preserve">REAR QUARTER WINDOW - LH </t>
  </si>
  <si>
    <t xml:space="preserve">REAR QUARTER WINDOW CHROME TRIM STRIP - LH </t>
  </si>
  <si>
    <t xml:space="preserve">WINDOW PRIMER </t>
  </si>
  <si>
    <t xml:space="preserve">REAR VENT TRIM </t>
  </si>
  <si>
    <t xml:space="preserve">REAR WHEEL HOUSING LINER </t>
  </si>
  <si>
    <t xml:space="preserve">REAR CONNECTING PLATE - LH </t>
  </si>
  <si>
    <t xml:space="preserve">PACKING ADHESIVE </t>
  </si>
  <si>
    <t xml:space="preserve">AUDI EMBLEM </t>
  </si>
  <si>
    <t xml:space="preserve">"A3" INSCRIPTION </t>
  </si>
  <si>
    <t xml:space="preserve">"TFSI" INSCRIPTION </t>
  </si>
  <si>
    <t xml:space="preserve">REAR ALUMINIUM RIM </t>
  </si>
  <si>
    <t xml:space="preserve">REAR ALUMINIUM RIM RUBBER VALVE </t>
  </si>
  <si>
    <t xml:space="preserve">1/4 GLASS SEALANT </t>
  </si>
  <si>
    <t xml:space="preserve">ACRYLIC SEALANT </t>
  </si>
  <si>
    <t>CAVITY WAX</t>
  </si>
  <si>
    <t xml:space="preserve">STONE CHIP </t>
  </si>
  <si>
    <t xml:space="preserve">METAL FILLER POWDER </t>
  </si>
  <si>
    <t xml:space="preserve">SUB TOTAL SPARE PARTS </t>
  </si>
  <si>
    <t xml:space="preserve">REAR OUTER TAIL LIGHT - LH </t>
  </si>
  <si>
    <t xml:space="preserve">REAR INNER TAIL LIGHT - LH </t>
  </si>
  <si>
    <t xml:space="preserve">REAR BUMPER REINFORCEMENT BEAM </t>
  </si>
  <si>
    <t>55 Ubi Road 1, Singapore 408699</t>
  </si>
  <si>
    <t>Tel : 6366 2323   Fax : 6841 1183</t>
  </si>
  <si>
    <t>Email: Nora.khai@premiumauto.com.sg / claims@premiumauto.com.sg</t>
  </si>
  <si>
    <t>Supplementary Estimate</t>
  </si>
  <si>
    <t>GST Reg No. 19-9902271-W</t>
  </si>
  <si>
    <t>Estimate No.</t>
  </si>
  <si>
    <t>Date</t>
  </si>
  <si>
    <t>Service Advisor</t>
  </si>
  <si>
    <t>Pages</t>
  </si>
  <si>
    <t>1 of 1</t>
  </si>
  <si>
    <t xml:space="preserve">Regn No </t>
  </si>
  <si>
    <t>Tel: 6841 0055 / Fax: 6256 4315</t>
  </si>
  <si>
    <t>Model No</t>
  </si>
  <si>
    <t xml:space="preserve"> </t>
  </si>
  <si>
    <t>Quantity</t>
  </si>
  <si>
    <t>Description</t>
  </si>
  <si>
    <t>Unit Price</t>
  </si>
  <si>
    <t>Amount</t>
  </si>
  <si>
    <t>Labours</t>
  </si>
  <si>
    <t>For Premium Automobiles Pte Ltd</t>
  </si>
  <si>
    <t>Authorised Signature</t>
  </si>
  <si>
    <t>PA/TP/1090/2022/EQ</t>
  </si>
  <si>
    <t>Kee Siang</t>
  </si>
  <si>
    <t>TO REPAIR AND  RESPRAY RHS REAR DOOR</t>
  </si>
  <si>
    <t>c/f</t>
  </si>
  <si>
    <t xml:space="preserve">                      BL-23/02/23</t>
  </si>
  <si>
    <t>Hi Adrian</t>
  </si>
  <si>
    <t>15 days exclude 2 Sundays</t>
  </si>
  <si>
    <t>Johnny Boo 10 Mar 23</t>
  </si>
  <si>
    <t>ADD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</si>
</sst>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0.00_);_(&quot;$&quot;* \(#,##0.00\);_(&quot;$&quot;* &quot;-&quot;??_);_(@_)"/>
    <numFmt numFmtId="166" formatCode="_(* #,##0.00_);_(* \(#,##0.00\);_(* \-??_);_(@_)"/>
    <numFmt numFmtId="167" formatCode="_(\$* #,##0.00_);_(\$* \(#,##0.00\);_(\$* \-??_);_(@_)"/>
  </numFmts>
  <fonts count="5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sz val="12"/>
      <color rgb="FFFF0000"/>
      <name val="Audi Type"/>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theme="5"/>
        <bgColor indexed="64"/>
      </patternFill>
    </fill>
  </fills>
  <borders count="24">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34">
    <xf numFmtId="0" fontId="0" fillId="0" borderId="0"/>
    <xf numFmtId="165"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6"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cellStyleXfs>
  <cellXfs count="173">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5" fontId="9" fillId="0" borderId="0" xfId="1" applyFont="1" applyAlignment="1">
      <alignment horizontal="center" vertical="center"/>
    </xf>
    <xf numFmtId="165" fontId="10" fillId="0" borderId="0" xfId="1" applyFont="1" applyAlignment="1">
      <alignment horizontal="center" vertical="center"/>
    </xf>
    <xf numFmtId="165" fontId="6" fillId="0" borderId="0" xfId="1" applyFont="1" applyAlignment="1">
      <alignment horizontal="center" vertical="center"/>
    </xf>
    <xf numFmtId="165" fontId="15" fillId="0" borderId="0" xfId="1" applyFont="1" applyAlignment="1">
      <alignment horizontal="center" vertical="center"/>
    </xf>
    <xf numFmtId="165" fontId="16" fillId="0" borderId="1" xfId="1" applyFont="1" applyBorder="1" applyAlignment="1">
      <alignment horizontal="center" vertical="center"/>
    </xf>
    <xf numFmtId="0" fontId="9" fillId="0" borderId="0" xfId="0" applyFont="1" applyAlignment="1">
      <alignment horizontal="left" vertical="center"/>
    </xf>
    <xf numFmtId="165"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5" fontId="9" fillId="0" borderId="0" xfId="1" applyFont="1" applyAlignment="1">
      <alignment horizontal="center" vertical="center" wrapText="1"/>
    </xf>
    <xf numFmtId="0" fontId="9" fillId="0" borderId="0" xfId="0" applyFont="1" applyAlignment="1">
      <alignment wrapText="1"/>
    </xf>
    <xf numFmtId="165"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5"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5" fontId="26" fillId="0" borderId="0" xfId="1" applyFont="1" applyBorder="1" applyAlignment="1">
      <alignment horizontal="center" vertical="center"/>
    </xf>
    <xf numFmtId="165" fontId="26" fillId="0" borderId="4" xfId="1" applyFont="1" applyBorder="1" applyAlignment="1">
      <alignment horizontal="center" vertical="center"/>
    </xf>
    <xf numFmtId="0" fontId="4" fillId="0" borderId="1" xfId="0" applyFont="1" applyBorder="1" applyAlignment="1">
      <alignment horizontal="center" vertical="center"/>
    </xf>
    <xf numFmtId="165" fontId="4" fillId="0" borderId="1" xfId="1" applyFont="1" applyBorder="1" applyAlignment="1">
      <alignment horizontal="center" vertical="center"/>
    </xf>
    <xf numFmtId="165"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55" applyFont="1" applyAlignment="1">
      <alignment horizontal="center" vertical="center"/>
    </xf>
    <xf numFmtId="164" fontId="26" fillId="0" borderId="0" xfId="155" applyFont="1" applyBorder="1" applyAlignment="1">
      <alignment horizontal="center" vertical="center"/>
    </xf>
    <xf numFmtId="164" fontId="26" fillId="0" borderId="4" xfId="155" applyFont="1" applyBorder="1" applyAlignment="1">
      <alignment horizontal="center" vertical="center"/>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530" applyFont="1"/>
    <xf numFmtId="0" fontId="29" fillId="0" borderId="0" xfId="531" applyFont="1" applyAlignment="1">
      <alignment horizontal="left" vertical="center"/>
    </xf>
    <xf numFmtId="0" fontId="6" fillId="0" borderId="0" xfId="531" applyFont="1" applyAlignment="1">
      <alignment vertical="center"/>
    </xf>
    <xf numFmtId="0" fontId="30" fillId="0" borderId="0" xfId="531" applyFont="1" applyAlignment="1">
      <alignment horizontal="right" vertical="center"/>
    </xf>
    <xf numFmtId="165" fontId="31" fillId="0" borderId="0" xfId="532" applyFont="1" applyAlignment="1">
      <alignment horizontal="right" vertical="center"/>
    </xf>
    <xf numFmtId="0" fontId="13" fillId="0" borderId="0" xfId="531" applyFont="1" applyAlignment="1">
      <alignment horizontal="left" vertical="center"/>
    </xf>
    <xf numFmtId="0" fontId="13" fillId="0" borderId="0" xfId="531" applyFont="1" applyAlignment="1">
      <alignment vertical="center"/>
    </xf>
    <xf numFmtId="0" fontId="11" fillId="0" borderId="0" xfId="531" applyFont="1" applyAlignment="1">
      <alignment vertical="center"/>
    </xf>
    <xf numFmtId="165" fontId="31" fillId="0" borderId="0" xfId="532" applyFont="1" applyAlignment="1">
      <alignment vertical="center"/>
    </xf>
    <xf numFmtId="0" fontId="6" fillId="0" borderId="6" xfId="531" applyFont="1" applyBorder="1" applyAlignment="1">
      <alignment vertical="center"/>
    </xf>
    <xf numFmtId="0" fontId="6" fillId="0" borderId="7" xfId="531" applyFont="1" applyBorder="1" applyAlignment="1">
      <alignment vertical="center"/>
    </xf>
    <xf numFmtId="0" fontId="22" fillId="0" borderId="5" xfId="530" applyFont="1" applyBorder="1" applyAlignment="1">
      <alignment vertical="center"/>
    </xf>
    <xf numFmtId="0" fontId="32" fillId="0" borderId="0" xfId="2" applyFont="1" applyFill="1" applyAlignment="1">
      <alignment horizontal="center" vertical="center"/>
    </xf>
    <xf numFmtId="0" fontId="32" fillId="0" borderId="0" xfId="2" applyFont="1" applyFill="1" applyAlignment="1">
      <alignment vertical="center"/>
    </xf>
    <xf numFmtId="0" fontId="21" fillId="0" borderId="0" xfId="531" applyFont="1" applyAlignment="1">
      <alignment vertical="center"/>
    </xf>
    <xf numFmtId="0" fontId="6" fillId="0" borderId="5" xfId="530" applyFont="1" applyBorder="1"/>
    <xf numFmtId="0" fontId="21" fillId="0" borderId="5" xfId="530" applyFont="1" applyBorder="1" applyAlignment="1">
      <alignment vertical="center"/>
    </xf>
    <xf numFmtId="0" fontId="6" fillId="0" borderId="9" xfId="531" applyFont="1" applyBorder="1" applyAlignment="1">
      <alignment vertical="center"/>
    </xf>
    <xf numFmtId="0" fontId="6" fillId="0" borderId="10" xfId="531" applyFont="1" applyBorder="1" applyAlignment="1">
      <alignment vertical="center"/>
    </xf>
    <xf numFmtId="165" fontId="31" fillId="0" borderId="11" xfId="532" applyFont="1" applyBorder="1" applyAlignment="1">
      <alignment vertical="center"/>
    </xf>
    <xf numFmtId="0" fontId="22" fillId="4" borderId="12" xfId="531" applyFont="1" applyFill="1" applyBorder="1" applyAlignment="1">
      <alignment horizontal="center" vertical="center"/>
    </xf>
    <xf numFmtId="0" fontId="22" fillId="4" borderId="15" xfId="531" applyFont="1" applyFill="1" applyBorder="1" applyAlignment="1">
      <alignment horizontal="center" vertical="center"/>
    </xf>
    <xf numFmtId="165" fontId="22" fillId="4" borderId="15" xfId="532" applyFont="1" applyFill="1" applyBorder="1" applyAlignment="1">
      <alignment horizontal="center" vertical="center"/>
    </xf>
    <xf numFmtId="0" fontId="33" fillId="0" borderId="16" xfId="531" applyFont="1" applyBorder="1" applyAlignment="1">
      <alignment horizontal="center" vertical="center"/>
    </xf>
    <xf numFmtId="0" fontId="6" fillId="0" borderId="0" xfId="531" applyFont="1" applyAlignment="1">
      <alignment horizontal="left" vertical="center"/>
    </xf>
    <xf numFmtId="165" fontId="6" fillId="0" borderId="16" xfId="533" applyFont="1" applyBorder="1" applyAlignment="1">
      <alignment vertical="center"/>
    </xf>
    <xf numFmtId="165" fontId="34" fillId="0" borderId="0" xfId="532" quotePrefix="1" applyFont="1" applyAlignment="1">
      <alignment vertical="center"/>
    </xf>
    <xf numFmtId="0" fontId="21" fillId="0" borderId="16" xfId="531" applyFont="1" applyBorder="1" applyAlignment="1">
      <alignment horizontal="center" vertical="center"/>
    </xf>
    <xf numFmtId="0" fontId="21" fillId="0" borderId="9" xfId="531" applyFont="1" applyBorder="1" applyAlignment="1">
      <alignment horizontal="left" vertical="center"/>
    </xf>
    <xf numFmtId="0" fontId="21" fillId="0" borderId="10" xfId="531" applyFont="1" applyBorder="1" applyAlignment="1">
      <alignment horizontal="left" vertical="center"/>
    </xf>
    <xf numFmtId="0" fontId="21" fillId="0" borderId="0" xfId="531" applyFont="1" applyAlignment="1">
      <alignment horizontal="left" vertical="center"/>
    </xf>
    <xf numFmtId="165" fontId="21" fillId="0" borderId="16" xfId="533" applyFont="1" applyBorder="1" applyAlignment="1">
      <alignment vertical="center"/>
    </xf>
    <xf numFmtId="0" fontId="35" fillId="0" borderId="15" xfId="531" applyFont="1" applyBorder="1" applyAlignment="1">
      <alignment horizontal="center" vertical="center"/>
    </xf>
    <xf numFmtId="0" fontId="35" fillId="0" borderId="0" xfId="531" applyFont="1" applyAlignment="1">
      <alignment vertical="center"/>
    </xf>
    <xf numFmtId="165" fontId="36" fillId="0" borderId="0" xfId="533" applyFont="1" applyAlignment="1">
      <alignment horizontal="left" vertical="center"/>
    </xf>
    <xf numFmtId="165" fontId="36" fillId="0" borderId="10" xfId="533" applyFont="1" applyBorder="1" applyAlignment="1">
      <alignment horizontal="center" vertical="center"/>
    </xf>
    <xf numFmtId="165" fontId="37" fillId="0" borderId="14" xfId="533" applyFont="1" applyBorder="1" applyAlignment="1">
      <alignment horizontal="left" vertical="center"/>
    </xf>
    <xf numFmtId="0" fontId="35" fillId="0" borderId="14" xfId="531" applyFont="1" applyBorder="1" applyAlignment="1">
      <alignment vertical="center"/>
    </xf>
    <xf numFmtId="165" fontId="36" fillId="0" borderId="15" xfId="531" applyNumberFormat="1" applyFont="1" applyBorder="1" applyAlignment="1">
      <alignment horizontal="left" vertical="center"/>
    </xf>
    <xf numFmtId="165" fontId="38" fillId="0" borderId="15" xfId="531" applyNumberFormat="1" applyFont="1" applyBorder="1" applyAlignment="1">
      <alignment horizontal="left" vertical="center"/>
    </xf>
    <xf numFmtId="0" fontId="6" fillId="0" borderId="7" xfId="531" applyFont="1" applyBorder="1"/>
    <xf numFmtId="0" fontId="13" fillId="0" borderId="7" xfId="531" applyFont="1" applyBorder="1" applyAlignment="1">
      <alignment horizontal="left" vertical="center"/>
    </xf>
    <xf numFmtId="0" fontId="6" fillId="0" borderId="7" xfId="531" applyFont="1" applyBorder="1" applyAlignment="1">
      <alignment horizontal="left"/>
    </xf>
    <xf numFmtId="0" fontId="6" fillId="0" borderId="0" xfId="531" applyFont="1"/>
    <xf numFmtId="0" fontId="6" fillId="0" borderId="0" xfId="531" applyFont="1" applyAlignment="1">
      <alignment horizontal="left"/>
    </xf>
    <xf numFmtId="165" fontId="31" fillId="0" borderId="0" xfId="532" applyFont="1"/>
    <xf numFmtId="0" fontId="6" fillId="0" borderId="17" xfId="530" applyFont="1" applyBorder="1"/>
    <xf numFmtId="165" fontId="31" fillId="0" borderId="17" xfId="532" applyFont="1" applyBorder="1" applyAlignment="1">
      <alignment vertical="center"/>
    </xf>
    <xf numFmtId="165" fontId="38" fillId="0" borderId="0" xfId="532" quotePrefix="1" applyFont="1" applyAlignment="1">
      <alignment vertical="center"/>
    </xf>
    <xf numFmtId="0" fontId="39" fillId="0" borderId="0" xfId="0" applyFont="1" applyAlignment="1">
      <alignment horizontal="right"/>
    </xf>
    <xf numFmtId="0" fontId="40" fillId="0" borderId="0" xfId="0" applyFont="1" applyAlignment="1">
      <alignment horizontal="left" vertical="center"/>
    </xf>
    <xf numFmtId="0" fontId="41" fillId="0" borderId="0" xfId="0" applyFont="1"/>
    <xf numFmtId="0" fontId="42" fillId="5" borderId="18" xfId="0" applyFont="1" applyFill="1" applyBorder="1"/>
    <xf numFmtId="0" fontId="42" fillId="5" borderId="19" xfId="0" applyFont="1" applyFill="1" applyBorder="1"/>
    <xf numFmtId="0" fontId="42" fillId="5" borderId="20" xfId="0" applyFont="1" applyFill="1" applyBorder="1"/>
    <xf numFmtId="0" fontId="42" fillId="5" borderId="21" xfId="0" applyFont="1" applyFill="1" applyBorder="1"/>
    <xf numFmtId="0" fontId="42" fillId="5" borderId="22" xfId="0" applyFont="1" applyFill="1" applyBorder="1"/>
    <xf numFmtId="0" fontId="42" fillId="5" borderId="23" xfId="0" applyFont="1" applyFill="1" applyBorder="1"/>
    <xf numFmtId="165" fontId="43" fillId="0" borderId="0" xfId="1" applyFont="1" applyAlignment="1">
      <alignment vertical="center"/>
    </xf>
    <xf numFmtId="165" fontId="43" fillId="0" borderId="0" xfId="1" applyFont="1" applyAlignment="1">
      <alignment horizontal="right" vertical="center"/>
    </xf>
    <xf numFmtId="165" fontId="44" fillId="0" borderId="0" xfId="1" applyFont="1" applyAlignment="1">
      <alignment vertical="center"/>
    </xf>
    <xf numFmtId="165" fontId="45" fillId="0" borderId="0" xfId="1" applyFont="1" applyAlignment="1">
      <alignment horizontal="center"/>
    </xf>
    <xf numFmtId="165" fontId="45" fillId="0" borderId="1" xfId="1" applyFont="1" applyBorder="1" applyAlignment="1">
      <alignment horizontal="center" vertical="center"/>
    </xf>
    <xf numFmtId="165" fontId="39" fillId="0" borderId="0" xfId="1" applyFont="1" applyAlignment="1">
      <alignment vertical="center"/>
    </xf>
    <xf numFmtId="165" fontId="39" fillId="0" borderId="4" xfId="1" applyFont="1" applyBorder="1" applyAlignment="1">
      <alignment horizontal="center" vertical="center"/>
    </xf>
    <xf numFmtId="165" fontId="34" fillId="0" borderId="0" xfId="1" applyFont="1" applyAlignment="1">
      <alignment vertical="center"/>
    </xf>
    <xf numFmtId="165" fontId="46" fillId="0" borderId="0" xfId="1" applyFont="1" applyAlignment="1">
      <alignment vertical="center"/>
    </xf>
    <xf numFmtId="165" fontId="47" fillId="0" borderId="1" xfId="1" applyFont="1" applyBorder="1" applyAlignment="1">
      <alignment horizontal="center" vertical="center"/>
    </xf>
    <xf numFmtId="165" fontId="48" fillId="0" borderId="0" xfId="1" applyFont="1" applyAlignment="1">
      <alignment vertical="center"/>
    </xf>
    <xf numFmtId="164" fontId="38" fillId="0" borderId="4" xfId="155" applyFont="1" applyBorder="1" applyAlignment="1">
      <alignment horizontal="center" vertical="center"/>
    </xf>
    <xf numFmtId="0" fontId="49" fillId="0" borderId="0" xfId="0" applyFont="1"/>
    <xf numFmtId="0" fontId="50" fillId="0" borderId="0" xfId="0" applyFont="1"/>
    <xf numFmtId="165" fontId="38" fillId="0" borderId="0" xfId="1" applyFont="1" applyAlignment="1">
      <alignment vertical="center"/>
    </xf>
    <xf numFmtId="165" fontId="38" fillId="0" borderId="2" xfId="1" applyFont="1" applyBorder="1" applyAlignment="1">
      <alignment horizontal="center" vertical="center"/>
    </xf>
    <xf numFmtId="165" fontId="38" fillId="0" borderId="0" xfId="1" applyFont="1" applyBorder="1" applyAlignment="1">
      <alignment horizontal="center" vertical="center"/>
    </xf>
    <xf numFmtId="165" fontId="38" fillId="0" borderId="4" xfId="1" applyFont="1" applyBorder="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5" fontId="4" fillId="0" borderId="0" xfId="1"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11" fillId="0" borderId="5" xfId="531" applyFont="1" applyBorder="1" applyAlignment="1">
      <alignment horizontal="left" vertical="center"/>
    </xf>
    <xf numFmtId="0" fontId="11" fillId="0" borderId="0" xfId="531" applyFont="1" applyAlignment="1">
      <alignment horizontal="left" vertical="center"/>
    </xf>
    <xf numFmtId="0" fontId="13" fillId="0" borderId="5" xfId="531" applyFont="1" applyBorder="1" applyAlignment="1">
      <alignment horizontal="left" vertical="center"/>
    </xf>
    <xf numFmtId="0" fontId="13" fillId="0" borderId="0" xfId="531" applyFont="1" applyAlignment="1">
      <alignment horizontal="left" vertical="center"/>
    </xf>
    <xf numFmtId="0" fontId="22" fillId="4" borderId="13" xfId="531" applyFont="1" applyFill="1" applyBorder="1" applyAlignment="1">
      <alignment horizontal="center" vertical="center"/>
    </xf>
    <xf numFmtId="0" fontId="22" fillId="4" borderId="14" xfId="531" applyFont="1" applyFill="1" applyBorder="1" applyAlignment="1">
      <alignment horizontal="center" vertical="center"/>
    </xf>
    <xf numFmtId="2" fontId="6" fillId="0" borderId="0" xfId="531" applyNumberFormat="1" applyFont="1" applyAlignment="1">
      <alignment horizontal="right" vertical="center"/>
    </xf>
    <xf numFmtId="0" fontId="6" fillId="0" borderId="0" xfId="531" applyFont="1" applyAlignment="1">
      <alignment horizontal="center" vertical="center"/>
    </xf>
    <xf numFmtId="0" fontId="6" fillId="0" borderId="6" xfId="531" applyFont="1" applyBorder="1" applyAlignment="1">
      <alignment horizontal="center" vertical="center"/>
    </xf>
    <xf numFmtId="0" fontId="6" fillId="0" borderId="7" xfId="531" applyFont="1" applyBorder="1" applyAlignment="1">
      <alignment horizontal="center" vertical="center"/>
    </xf>
    <xf numFmtId="0" fontId="6" fillId="0" borderId="8" xfId="531" applyFont="1" applyBorder="1" applyAlignment="1">
      <alignment horizontal="center" vertical="center"/>
    </xf>
    <xf numFmtId="1" fontId="13" fillId="0" borderId="5" xfId="531" applyNumberFormat="1" applyFont="1" applyBorder="1" applyAlignment="1">
      <alignment horizontal="left" vertical="center"/>
    </xf>
    <xf numFmtId="1" fontId="13" fillId="0" borderId="0" xfId="531" applyNumberFormat="1" applyFont="1" applyAlignment="1">
      <alignment horizontal="left" vertical="center"/>
    </xf>
    <xf numFmtId="15" fontId="13" fillId="0" borderId="5" xfId="531" quotePrefix="1" applyNumberFormat="1" applyFont="1" applyBorder="1" applyAlignment="1">
      <alignment horizontal="left" vertical="center"/>
    </xf>
    <xf numFmtId="15" fontId="13" fillId="0" borderId="0" xfId="531" quotePrefix="1" applyNumberFormat="1" applyFont="1" applyAlignment="1">
      <alignment horizontal="left" vertical="center"/>
    </xf>
    <xf numFmtId="0" fontId="6" fillId="0" borderId="0" xfId="3" applyFont="1" applyAlignment="1">
      <alignment horizontal="left" vertical="center" wrapText="1"/>
    </xf>
  </cellXfs>
  <cellStyles count="534">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2 2" xfId="421" xr:uid="{00000000-0005-0000-0000-000005000000}"/>
    <cellStyle name="Comma 2 2 2 3" xfId="296" xr:uid="{00000000-0005-0000-0000-000006000000}"/>
    <cellStyle name="Comma 2 2 2 4" xfId="171" xr:uid="{00000000-0005-0000-0000-000007000000}"/>
    <cellStyle name="Comma 2 2 3" xfId="25" xr:uid="{00000000-0005-0000-0000-000008000000}"/>
    <cellStyle name="Comma 2 2 3 2" xfId="422" xr:uid="{00000000-0005-0000-0000-000009000000}"/>
    <cellStyle name="Comma 2 2 3 3" xfId="297" xr:uid="{00000000-0005-0000-0000-00000A000000}"/>
    <cellStyle name="Comma 2 2 3 4" xfId="172" xr:uid="{00000000-0005-0000-0000-00000B000000}"/>
    <cellStyle name="Comma 2 2 4" xfId="126" xr:uid="{00000000-0005-0000-0000-00000C000000}"/>
    <cellStyle name="Comma 2 2 4 2" xfId="502" xr:uid="{00000000-0005-0000-0000-00000D000000}"/>
    <cellStyle name="Comma 2 2 4 3" xfId="377" xr:uid="{00000000-0005-0000-0000-00000E000000}"/>
    <cellStyle name="Comma 2 2 4 4" xfId="252" xr:uid="{00000000-0005-0000-0000-00000F000000}"/>
    <cellStyle name="Comma 2 2 5" xfId="420" xr:uid="{00000000-0005-0000-0000-000010000000}"/>
    <cellStyle name="Comma 2 2 6" xfId="295" xr:uid="{00000000-0005-0000-0000-000011000000}"/>
    <cellStyle name="Comma 2 2 7" xfId="170" xr:uid="{00000000-0005-0000-0000-000012000000}"/>
    <cellStyle name="Comma 2 3" xfId="35" xr:uid="{00000000-0005-0000-0000-000013000000}"/>
    <cellStyle name="Comma 2 3 2" xfId="127" xr:uid="{00000000-0005-0000-0000-000014000000}"/>
    <cellStyle name="Comma 2 3 2 2" xfId="503" xr:uid="{00000000-0005-0000-0000-000015000000}"/>
    <cellStyle name="Comma 2 3 2 3" xfId="378" xr:uid="{00000000-0005-0000-0000-000016000000}"/>
    <cellStyle name="Comma 2 3 2 4" xfId="253" xr:uid="{00000000-0005-0000-0000-000017000000}"/>
    <cellStyle name="Comma 2 3 3" xfId="428" xr:uid="{00000000-0005-0000-0000-000018000000}"/>
    <cellStyle name="Comma 2 3 4" xfId="303" xr:uid="{00000000-0005-0000-0000-000019000000}"/>
    <cellStyle name="Comma 2 3 5" xfId="178" xr:uid="{00000000-0005-0000-0000-00001A000000}"/>
    <cellStyle name="Comma 2 4" xfId="36" xr:uid="{00000000-0005-0000-0000-00001B000000}"/>
    <cellStyle name="Comma 2 4 2" xfId="429" xr:uid="{00000000-0005-0000-0000-00001C000000}"/>
    <cellStyle name="Comma 2 4 3" xfId="304" xr:uid="{00000000-0005-0000-0000-00001D000000}"/>
    <cellStyle name="Comma 2 4 4" xfId="179" xr:uid="{00000000-0005-0000-0000-00001E000000}"/>
    <cellStyle name="Comma 2 5" xfId="125" xr:uid="{00000000-0005-0000-0000-00001F000000}"/>
    <cellStyle name="Comma 2 5 2" xfId="501" xr:uid="{00000000-0005-0000-0000-000020000000}"/>
    <cellStyle name="Comma 2 5 3" xfId="376" xr:uid="{00000000-0005-0000-0000-000021000000}"/>
    <cellStyle name="Comma 2 5 4" xfId="251" xr:uid="{00000000-0005-0000-0000-000022000000}"/>
    <cellStyle name="Comma 2 6" xfId="423" xr:uid="{00000000-0005-0000-0000-000023000000}"/>
    <cellStyle name="Comma 2 7" xfId="298" xr:uid="{00000000-0005-0000-0000-000024000000}"/>
    <cellStyle name="Comma 2 8" xfId="173" xr:uid="{00000000-0005-0000-0000-000025000000}"/>
    <cellStyle name="Comma 2_PA9422012 - SGG 8118 Y - A5 2.0 TFSI QU - FRONT_REAR (RSA)_PA5542013 - SDJ 1000 T - A4 1.8T FSI MU - REAR (ETIQA)" xfId="37" xr:uid="{00000000-0005-0000-0000-000026000000}"/>
    <cellStyle name="Comma 3" xfId="38" xr:uid="{00000000-0005-0000-0000-000027000000}"/>
    <cellStyle name="Comma 3 2" xfId="39" xr:uid="{00000000-0005-0000-0000-000028000000}"/>
    <cellStyle name="Comma 3 2 2" xfId="40" xr:uid="{00000000-0005-0000-0000-000029000000}"/>
    <cellStyle name="Comma 3 2 2 2" xfId="432" xr:uid="{00000000-0005-0000-0000-00002A000000}"/>
    <cellStyle name="Comma 3 2 2 3" xfId="307" xr:uid="{00000000-0005-0000-0000-00002B000000}"/>
    <cellStyle name="Comma 3 2 2 4" xfId="182" xr:uid="{00000000-0005-0000-0000-00002C000000}"/>
    <cellStyle name="Comma 3 2 3" xfId="129" xr:uid="{00000000-0005-0000-0000-00002D000000}"/>
    <cellStyle name="Comma 3 2 3 2" xfId="505" xr:uid="{00000000-0005-0000-0000-00002E000000}"/>
    <cellStyle name="Comma 3 2 3 3" xfId="380" xr:uid="{00000000-0005-0000-0000-00002F000000}"/>
    <cellStyle name="Comma 3 2 3 4" xfId="255" xr:uid="{00000000-0005-0000-0000-000030000000}"/>
    <cellStyle name="Comma 3 2 4" xfId="431" xr:uid="{00000000-0005-0000-0000-000031000000}"/>
    <cellStyle name="Comma 3 2 5" xfId="306" xr:uid="{00000000-0005-0000-0000-000032000000}"/>
    <cellStyle name="Comma 3 2 6" xfId="181" xr:uid="{00000000-0005-0000-0000-000033000000}"/>
    <cellStyle name="Comma 3 3" xfId="41" xr:uid="{00000000-0005-0000-0000-000034000000}"/>
    <cellStyle name="Comma 3 3 2" xfId="433" xr:uid="{00000000-0005-0000-0000-000035000000}"/>
    <cellStyle name="Comma 3 3 3" xfId="308" xr:uid="{00000000-0005-0000-0000-000036000000}"/>
    <cellStyle name="Comma 3 3 4" xfId="183" xr:uid="{00000000-0005-0000-0000-000037000000}"/>
    <cellStyle name="Comma 3 4" xfId="42" xr:uid="{00000000-0005-0000-0000-000038000000}"/>
    <cellStyle name="Comma 3 4 2" xfId="434" xr:uid="{00000000-0005-0000-0000-000039000000}"/>
    <cellStyle name="Comma 3 4 3" xfId="309" xr:uid="{00000000-0005-0000-0000-00003A000000}"/>
    <cellStyle name="Comma 3 4 4" xfId="184" xr:uid="{00000000-0005-0000-0000-00003B000000}"/>
    <cellStyle name="Comma 3 5" xfId="128" xr:uid="{00000000-0005-0000-0000-00003C000000}"/>
    <cellStyle name="Comma 3 5 2" xfId="504" xr:uid="{00000000-0005-0000-0000-00003D000000}"/>
    <cellStyle name="Comma 3 5 3" xfId="379" xr:uid="{00000000-0005-0000-0000-00003E000000}"/>
    <cellStyle name="Comma 3 5 4" xfId="254" xr:uid="{00000000-0005-0000-0000-00003F000000}"/>
    <cellStyle name="Comma 3 6" xfId="430" xr:uid="{00000000-0005-0000-0000-000040000000}"/>
    <cellStyle name="Comma 3 7" xfId="305" xr:uid="{00000000-0005-0000-0000-000041000000}"/>
    <cellStyle name="Comma 3 8" xfId="180" xr:uid="{00000000-0005-0000-0000-000042000000}"/>
    <cellStyle name="Comma 4" xfId="43" xr:uid="{00000000-0005-0000-0000-000043000000}"/>
    <cellStyle name="Comma 4 2" xfId="44" xr:uid="{00000000-0005-0000-0000-000044000000}"/>
    <cellStyle name="Comma 4 2 2" xfId="436" xr:uid="{00000000-0005-0000-0000-000045000000}"/>
    <cellStyle name="Comma 4 2 3" xfId="311" xr:uid="{00000000-0005-0000-0000-000046000000}"/>
    <cellStyle name="Comma 4 2 4" xfId="186" xr:uid="{00000000-0005-0000-0000-000047000000}"/>
    <cellStyle name="Comma 4 3" xfId="45" xr:uid="{00000000-0005-0000-0000-000048000000}"/>
    <cellStyle name="Comma 4 3 2" xfId="437" xr:uid="{00000000-0005-0000-0000-000049000000}"/>
    <cellStyle name="Comma 4 3 3" xfId="312" xr:uid="{00000000-0005-0000-0000-00004A000000}"/>
    <cellStyle name="Comma 4 3 4" xfId="187" xr:uid="{00000000-0005-0000-0000-00004B000000}"/>
    <cellStyle name="Comma 4 4" xfId="130" xr:uid="{00000000-0005-0000-0000-00004C000000}"/>
    <cellStyle name="Comma 4 4 2" xfId="506" xr:uid="{00000000-0005-0000-0000-00004D000000}"/>
    <cellStyle name="Comma 4 4 3" xfId="381" xr:uid="{00000000-0005-0000-0000-00004E000000}"/>
    <cellStyle name="Comma 4 4 4" xfId="256" xr:uid="{00000000-0005-0000-0000-00004F000000}"/>
    <cellStyle name="Comma 4 5" xfId="435" xr:uid="{00000000-0005-0000-0000-000050000000}"/>
    <cellStyle name="Comma 4 6" xfId="310" xr:uid="{00000000-0005-0000-0000-000051000000}"/>
    <cellStyle name="Comma 4 7" xfId="185" xr:uid="{00000000-0005-0000-0000-000052000000}"/>
    <cellStyle name="Comma 5" xfId="46" xr:uid="{00000000-0005-0000-0000-000053000000}"/>
    <cellStyle name="Comma 5 2" xfId="47" xr:uid="{00000000-0005-0000-0000-000054000000}"/>
    <cellStyle name="Comma 5 2 2" xfId="439" xr:uid="{00000000-0005-0000-0000-000055000000}"/>
    <cellStyle name="Comma 5 2 3" xfId="314" xr:uid="{00000000-0005-0000-0000-000056000000}"/>
    <cellStyle name="Comma 5 2 4" xfId="189" xr:uid="{00000000-0005-0000-0000-000057000000}"/>
    <cellStyle name="Comma 5 3" xfId="131" xr:uid="{00000000-0005-0000-0000-000058000000}"/>
    <cellStyle name="Comma 5 3 2" xfId="507" xr:uid="{00000000-0005-0000-0000-000059000000}"/>
    <cellStyle name="Comma 5 3 3" xfId="382" xr:uid="{00000000-0005-0000-0000-00005A000000}"/>
    <cellStyle name="Comma 5 3 4" xfId="257" xr:uid="{00000000-0005-0000-0000-00005B000000}"/>
    <cellStyle name="Comma 5 4" xfId="438" xr:uid="{00000000-0005-0000-0000-00005C000000}"/>
    <cellStyle name="Comma 5 5" xfId="313" xr:uid="{00000000-0005-0000-0000-00005D000000}"/>
    <cellStyle name="Comma 5 6" xfId="188" xr:uid="{00000000-0005-0000-0000-00005E000000}"/>
    <cellStyle name="Comma 6" xfId="48" xr:uid="{00000000-0005-0000-0000-00005F000000}"/>
    <cellStyle name="Comma 6 2" xfId="132" xr:uid="{00000000-0005-0000-0000-000060000000}"/>
    <cellStyle name="Comma 6 2 2" xfId="508" xr:uid="{00000000-0005-0000-0000-000061000000}"/>
    <cellStyle name="Comma 6 2 3" xfId="383" xr:uid="{00000000-0005-0000-0000-000062000000}"/>
    <cellStyle name="Comma 6 2 4" xfId="258" xr:uid="{00000000-0005-0000-0000-000063000000}"/>
    <cellStyle name="Comma 6 3" xfId="440" xr:uid="{00000000-0005-0000-0000-000064000000}"/>
    <cellStyle name="Comma 6 4" xfId="315" xr:uid="{00000000-0005-0000-0000-000065000000}"/>
    <cellStyle name="Comma 6 5" xfId="190" xr:uid="{00000000-0005-0000-0000-000066000000}"/>
    <cellStyle name="Comma 7" xfId="29" xr:uid="{00000000-0005-0000-0000-000067000000}"/>
    <cellStyle name="Comma 7 2" xfId="124" xr:uid="{00000000-0005-0000-0000-000068000000}"/>
    <cellStyle name="Comma 7 2 2" xfId="500" xr:uid="{00000000-0005-0000-0000-000069000000}"/>
    <cellStyle name="Comma 7 2 3" xfId="375" xr:uid="{00000000-0005-0000-0000-00006A000000}"/>
    <cellStyle name="Comma 7 2 4" xfId="250" xr:uid="{00000000-0005-0000-0000-00006B000000}"/>
    <cellStyle name="Comma 7 3" xfId="426" xr:uid="{00000000-0005-0000-0000-00006C000000}"/>
    <cellStyle name="Comma 7 4" xfId="301" xr:uid="{00000000-0005-0000-0000-00006D000000}"/>
    <cellStyle name="Comma 7 5" xfId="176" xr:uid="{00000000-0005-0000-0000-00006E000000}"/>
    <cellStyle name="Currency" xfId="1" builtinId="4"/>
    <cellStyle name="Currency 10" xfId="50" xr:uid="{00000000-0005-0000-0000-000070000000}"/>
    <cellStyle name="Currency 10 2" xfId="442" xr:uid="{00000000-0005-0000-0000-000071000000}"/>
    <cellStyle name="Currency 10 3" xfId="317" xr:uid="{00000000-0005-0000-0000-000072000000}"/>
    <cellStyle name="Currency 10 4" xfId="192" xr:uid="{00000000-0005-0000-0000-000073000000}"/>
    <cellStyle name="Currency 11" xfId="51" xr:uid="{00000000-0005-0000-0000-000074000000}"/>
    <cellStyle name="Currency 11 2" xfId="443" xr:uid="{00000000-0005-0000-0000-000075000000}"/>
    <cellStyle name="Currency 11 3" xfId="318" xr:uid="{00000000-0005-0000-0000-000076000000}"/>
    <cellStyle name="Currency 11 4" xfId="193" xr:uid="{00000000-0005-0000-0000-000077000000}"/>
    <cellStyle name="Currency 12" xfId="52" xr:uid="{00000000-0005-0000-0000-000078000000}"/>
    <cellStyle name="Currency 12 2" xfId="444" xr:uid="{00000000-0005-0000-0000-000079000000}"/>
    <cellStyle name="Currency 12 3" xfId="319" xr:uid="{00000000-0005-0000-0000-00007A000000}"/>
    <cellStyle name="Currency 12 4" xfId="194" xr:uid="{00000000-0005-0000-0000-00007B000000}"/>
    <cellStyle name="Currency 13" xfId="49" xr:uid="{00000000-0005-0000-0000-00007C000000}"/>
    <cellStyle name="Currency 13 2" xfId="441" xr:uid="{00000000-0005-0000-0000-00007D000000}"/>
    <cellStyle name="Currency 13 3" xfId="316" xr:uid="{00000000-0005-0000-0000-00007E000000}"/>
    <cellStyle name="Currency 13 4" xfId="191" xr:uid="{00000000-0005-0000-0000-00007F000000}"/>
    <cellStyle name="Currency 2" xfId="4" xr:uid="{00000000-0005-0000-0000-000080000000}"/>
    <cellStyle name="Currency 2 10" xfId="405" xr:uid="{00000000-0005-0000-0000-000081000000}"/>
    <cellStyle name="Currency 2 11" xfId="280" xr:uid="{00000000-0005-0000-0000-000082000000}"/>
    <cellStyle name="Currency 2 12" xfId="155" xr:uid="{00000000-0005-0000-0000-000083000000}"/>
    <cellStyle name="Currency 2 2" xfId="18" xr:uid="{00000000-0005-0000-0000-000084000000}"/>
    <cellStyle name="Currency 2 2 2" xfId="55" xr:uid="{00000000-0005-0000-0000-000085000000}"/>
    <cellStyle name="Currency 2 2 2 2" xfId="447" xr:uid="{00000000-0005-0000-0000-000086000000}"/>
    <cellStyle name="Currency 2 2 2 3" xfId="322" xr:uid="{00000000-0005-0000-0000-000087000000}"/>
    <cellStyle name="Currency 2 2 2 4" xfId="197" xr:uid="{00000000-0005-0000-0000-000088000000}"/>
    <cellStyle name="Currency 2 2 3" xfId="56" xr:uid="{00000000-0005-0000-0000-000089000000}"/>
    <cellStyle name="Currency 2 2 3 2" xfId="448" xr:uid="{00000000-0005-0000-0000-00008A000000}"/>
    <cellStyle name="Currency 2 2 3 3" xfId="323" xr:uid="{00000000-0005-0000-0000-00008B000000}"/>
    <cellStyle name="Currency 2 2 3 4" xfId="198" xr:uid="{00000000-0005-0000-0000-00008C000000}"/>
    <cellStyle name="Currency 2 2 4" xfId="54" xr:uid="{00000000-0005-0000-0000-00008D000000}"/>
    <cellStyle name="Currency 2 2 4 2" xfId="446" xr:uid="{00000000-0005-0000-0000-00008E000000}"/>
    <cellStyle name="Currency 2 2 4 3" xfId="321" xr:uid="{00000000-0005-0000-0000-00008F000000}"/>
    <cellStyle name="Currency 2 2 4 4" xfId="196" xr:uid="{00000000-0005-0000-0000-000090000000}"/>
    <cellStyle name="Currency 2 2 5" xfId="32" xr:uid="{00000000-0005-0000-0000-000091000000}"/>
    <cellStyle name="Currency 2 2 5 2" xfId="427" xr:uid="{00000000-0005-0000-0000-000092000000}"/>
    <cellStyle name="Currency 2 2 5 3" xfId="302" xr:uid="{00000000-0005-0000-0000-000093000000}"/>
    <cellStyle name="Currency 2 2 5 4" xfId="177" xr:uid="{00000000-0005-0000-0000-000094000000}"/>
    <cellStyle name="Currency 2 2 6" xfId="135" xr:uid="{00000000-0005-0000-0000-000095000000}"/>
    <cellStyle name="Currency 2 2 6 2" xfId="511" xr:uid="{00000000-0005-0000-0000-000096000000}"/>
    <cellStyle name="Currency 2 2 6 3" xfId="386" xr:uid="{00000000-0005-0000-0000-000097000000}"/>
    <cellStyle name="Currency 2 2 6 4" xfId="261" xr:uid="{00000000-0005-0000-0000-000098000000}"/>
    <cellStyle name="Currency 2 2 7" xfId="415" xr:uid="{00000000-0005-0000-0000-000099000000}"/>
    <cellStyle name="Currency 2 2 8" xfId="290" xr:uid="{00000000-0005-0000-0000-00009A000000}"/>
    <cellStyle name="Currency 2 2 9" xfId="165" xr:uid="{00000000-0005-0000-0000-00009B000000}"/>
    <cellStyle name="Currency 2 3" xfId="16" xr:uid="{00000000-0005-0000-0000-00009C000000}"/>
    <cellStyle name="Currency 2 3 2" xfId="57" xr:uid="{00000000-0005-0000-0000-00009D000000}"/>
    <cellStyle name="Currency 2 3 2 2" xfId="449" xr:uid="{00000000-0005-0000-0000-00009E000000}"/>
    <cellStyle name="Currency 2 3 2 3" xfId="324" xr:uid="{00000000-0005-0000-0000-00009F000000}"/>
    <cellStyle name="Currency 2 3 2 4" xfId="199" xr:uid="{00000000-0005-0000-0000-0000A0000000}"/>
    <cellStyle name="Currency 2 3 3" xfId="27" xr:uid="{00000000-0005-0000-0000-0000A1000000}"/>
    <cellStyle name="Currency 2 3 3 2" xfId="424" xr:uid="{00000000-0005-0000-0000-0000A2000000}"/>
    <cellStyle name="Currency 2 3 3 3" xfId="299" xr:uid="{00000000-0005-0000-0000-0000A3000000}"/>
    <cellStyle name="Currency 2 3 3 4" xfId="174" xr:uid="{00000000-0005-0000-0000-0000A4000000}"/>
    <cellStyle name="Currency 2 3 4" xfId="136" xr:uid="{00000000-0005-0000-0000-0000A5000000}"/>
    <cellStyle name="Currency 2 3 4 2" xfId="512" xr:uid="{00000000-0005-0000-0000-0000A6000000}"/>
    <cellStyle name="Currency 2 3 4 3" xfId="387" xr:uid="{00000000-0005-0000-0000-0000A7000000}"/>
    <cellStyle name="Currency 2 3 4 4" xfId="262" xr:uid="{00000000-0005-0000-0000-0000A8000000}"/>
    <cellStyle name="Currency 2 3 5" xfId="413" xr:uid="{00000000-0005-0000-0000-0000A9000000}"/>
    <cellStyle name="Currency 2 3 6" xfId="288" xr:uid="{00000000-0005-0000-0000-0000AA000000}"/>
    <cellStyle name="Currency 2 3 7" xfId="163" xr:uid="{00000000-0005-0000-0000-0000AB000000}"/>
    <cellStyle name="Currency 2 4" xfId="14" xr:uid="{00000000-0005-0000-0000-0000AC000000}"/>
    <cellStyle name="Currency 2 4 2" xfId="58" xr:uid="{00000000-0005-0000-0000-0000AD000000}"/>
    <cellStyle name="Currency 2 4 2 2" xfId="450" xr:uid="{00000000-0005-0000-0000-0000AE000000}"/>
    <cellStyle name="Currency 2 4 2 3" xfId="325" xr:uid="{00000000-0005-0000-0000-0000AF000000}"/>
    <cellStyle name="Currency 2 4 2 4" xfId="200" xr:uid="{00000000-0005-0000-0000-0000B0000000}"/>
    <cellStyle name="Currency 2 4 3" xfId="134" xr:uid="{00000000-0005-0000-0000-0000B1000000}"/>
    <cellStyle name="Currency 2 4 3 2" xfId="510" xr:uid="{00000000-0005-0000-0000-0000B2000000}"/>
    <cellStyle name="Currency 2 4 3 3" xfId="385" xr:uid="{00000000-0005-0000-0000-0000B3000000}"/>
    <cellStyle name="Currency 2 4 3 4" xfId="260" xr:uid="{00000000-0005-0000-0000-0000B4000000}"/>
    <cellStyle name="Currency 2 4 4" xfId="411" xr:uid="{00000000-0005-0000-0000-0000B5000000}"/>
    <cellStyle name="Currency 2 4 5" xfId="286" xr:uid="{00000000-0005-0000-0000-0000B6000000}"/>
    <cellStyle name="Currency 2 4 6" xfId="161" xr:uid="{00000000-0005-0000-0000-0000B7000000}"/>
    <cellStyle name="Currency 2 5" xfId="12" xr:uid="{00000000-0005-0000-0000-0000B8000000}"/>
    <cellStyle name="Currency 2 5 2" xfId="53" xr:uid="{00000000-0005-0000-0000-0000B9000000}"/>
    <cellStyle name="Currency 2 5 2 2" xfId="445" xr:uid="{00000000-0005-0000-0000-0000BA000000}"/>
    <cellStyle name="Currency 2 5 2 3" xfId="320" xr:uid="{00000000-0005-0000-0000-0000BB000000}"/>
    <cellStyle name="Currency 2 5 2 4" xfId="195" xr:uid="{00000000-0005-0000-0000-0000BC000000}"/>
    <cellStyle name="Currency 2 5 3" xfId="121" xr:uid="{00000000-0005-0000-0000-0000BD000000}"/>
    <cellStyle name="Currency 2 5 3 2" xfId="497" xr:uid="{00000000-0005-0000-0000-0000BE000000}"/>
    <cellStyle name="Currency 2 5 3 3" xfId="372" xr:uid="{00000000-0005-0000-0000-0000BF000000}"/>
    <cellStyle name="Currency 2 5 3 4" xfId="247" xr:uid="{00000000-0005-0000-0000-0000C0000000}"/>
    <cellStyle name="Currency 2 5 4" xfId="409" xr:uid="{00000000-0005-0000-0000-0000C1000000}"/>
    <cellStyle name="Currency 2 5 5" xfId="284" xr:uid="{00000000-0005-0000-0000-0000C2000000}"/>
    <cellStyle name="Currency 2 5 6" xfId="159" xr:uid="{00000000-0005-0000-0000-0000C3000000}"/>
    <cellStyle name="Currency 2 6" xfId="21" xr:uid="{00000000-0005-0000-0000-0000C4000000}"/>
    <cellStyle name="Currency 2 6 2" xfId="418" xr:uid="{00000000-0005-0000-0000-0000C5000000}"/>
    <cellStyle name="Currency 2 6 3" xfId="293" xr:uid="{00000000-0005-0000-0000-0000C6000000}"/>
    <cellStyle name="Currency 2 6 4" xfId="168" xr:uid="{00000000-0005-0000-0000-0000C7000000}"/>
    <cellStyle name="Currency 2 7" xfId="19" xr:uid="{00000000-0005-0000-0000-0000C8000000}"/>
    <cellStyle name="Currency 2 7 2" xfId="416" xr:uid="{00000000-0005-0000-0000-0000C9000000}"/>
    <cellStyle name="Currency 2 7 3" xfId="291" xr:uid="{00000000-0005-0000-0000-0000CA000000}"/>
    <cellStyle name="Currency 2 7 4" xfId="166" xr:uid="{00000000-0005-0000-0000-0000CB000000}"/>
    <cellStyle name="Currency 2 8" xfId="10" xr:uid="{00000000-0005-0000-0000-0000CC000000}"/>
    <cellStyle name="Currency 2 8 2" xfId="407" xr:uid="{00000000-0005-0000-0000-0000CD000000}"/>
    <cellStyle name="Currency 2 8 3" xfId="282" xr:uid="{00000000-0005-0000-0000-0000CE000000}"/>
    <cellStyle name="Currency 2 8 4" xfId="157" xr:uid="{00000000-0005-0000-0000-0000CF000000}"/>
    <cellStyle name="Currency 2 9" xfId="119" xr:uid="{00000000-0005-0000-0000-0000D0000000}"/>
    <cellStyle name="Currency 2 9 2" xfId="495" xr:uid="{00000000-0005-0000-0000-0000D1000000}"/>
    <cellStyle name="Currency 2 9 3" xfId="370" xr:uid="{00000000-0005-0000-0000-0000D2000000}"/>
    <cellStyle name="Currency 2 9 4" xfId="245" xr:uid="{00000000-0005-0000-0000-0000D3000000}"/>
    <cellStyle name="Currency 2_PA9422012 - SGG 8118 Y - A5 2.0 TFSI QU - FRONT_REAR (RSA)_PA5542013 - SDJ 1000 T - A4 1.8T FSI MU - REAR (ETIQA)" xfId="59" xr:uid="{00000000-0005-0000-0000-0000D4000000}"/>
    <cellStyle name="Currency 3" xfId="60" xr:uid="{00000000-0005-0000-0000-0000D5000000}"/>
    <cellStyle name="Currency 3 2" xfId="61" xr:uid="{00000000-0005-0000-0000-0000D6000000}"/>
    <cellStyle name="Currency 3 2 10" xfId="202" xr:uid="{00000000-0005-0000-0000-0000D7000000}"/>
    <cellStyle name="Currency 3 2 2" xfId="5" xr:uid="{00000000-0005-0000-0000-0000D8000000}"/>
    <cellStyle name="Currency 3 2 2 10" xfId="281" xr:uid="{00000000-0005-0000-0000-0000D9000000}"/>
    <cellStyle name="Currency 3 2 2 11" xfId="156" xr:uid="{00000000-0005-0000-0000-0000DA000000}"/>
    <cellStyle name="Currency 3 2 2 2" xfId="17" xr:uid="{00000000-0005-0000-0000-0000DB000000}"/>
    <cellStyle name="Currency 3 2 2 2 10" xfId="164" xr:uid="{00000000-0005-0000-0000-0000DC000000}"/>
    <cellStyle name="Currency 3 2 2 2 11" xfId="533" xr:uid="{00000000-0005-0000-0000-0000DD000000}"/>
    <cellStyle name="Currency 3 2 2 2 2" xfId="63" xr:uid="{00000000-0005-0000-0000-0000DE000000}"/>
    <cellStyle name="Currency 3 2 2 2 2 2" xfId="64" xr:uid="{00000000-0005-0000-0000-0000DF000000}"/>
    <cellStyle name="Currency 3 2 2 2 2 2 2" xfId="455" xr:uid="{00000000-0005-0000-0000-0000E0000000}"/>
    <cellStyle name="Currency 3 2 2 2 2 2 3" xfId="330" xr:uid="{00000000-0005-0000-0000-0000E1000000}"/>
    <cellStyle name="Currency 3 2 2 2 2 2 4" xfId="205" xr:uid="{00000000-0005-0000-0000-0000E2000000}"/>
    <cellStyle name="Currency 3 2 2 2 2 3" xfId="140" xr:uid="{00000000-0005-0000-0000-0000E3000000}"/>
    <cellStyle name="Currency 3 2 2 2 2 3 2" xfId="516" xr:uid="{00000000-0005-0000-0000-0000E4000000}"/>
    <cellStyle name="Currency 3 2 2 2 2 3 3" xfId="391" xr:uid="{00000000-0005-0000-0000-0000E5000000}"/>
    <cellStyle name="Currency 3 2 2 2 2 3 4" xfId="266" xr:uid="{00000000-0005-0000-0000-0000E6000000}"/>
    <cellStyle name="Currency 3 2 2 2 2 4" xfId="454" xr:uid="{00000000-0005-0000-0000-0000E7000000}"/>
    <cellStyle name="Currency 3 2 2 2 2 5" xfId="329" xr:uid="{00000000-0005-0000-0000-0000E8000000}"/>
    <cellStyle name="Currency 3 2 2 2 2 6" xfId="204" xr:uid="{00000000-0005-0000-0000-0000E9000000}"/>
    <cellStyle name="Currency 3 2 2 2 3" xfId="65" xr:uid="{00000000-0005-0000-0000-0000EA000000}"/>
    <cellStyle name="Currency 3 2 2 2 3 2" xfId="456" xr:uid="{00000000-0005-0000-0000-0000EB000000}"/>
    <cellStyle name="Currency 3 2 2 2 3 3" xfId="331" xr:uid="{00000000-0005-0000-0000-0000EC000000}"/>
    <cellStyle name="Currency 3 2 2 2 3 4" xfId="206" xr:uid="{00000000-0005-0000-0000-0000ED000000}"/>
    <cellStyle name="Currency 3 2 2 2 4" xfId="66" xr:uid="{00000000-0005-0000-0000-0000EE000000}"/>
    <cellStyle name="Currency 3 2 2 2 4 2" xfId="457" xr:uid="{00000000-0005-0000-0000-0000EF000000}"/>
    <cellStyle name="Currency 3 2 2 2 4 3" xfId="332" xr:uid="{00000000-0005-0000-0000-0000F0000000}"/>
    <cellStyle name="Currency 3 2 2 2 4 4" xfId="207" xr:uid="{00000000-0005-0000-0000-0000F1000000}"/>
    <cellStyle name="Currency 3 2 2 2 5" xfId="62" xr:uid="{00000000-0005-0000-0000-0000F2000000}"/>
    <cellStyle name="Currency 3 2 2 2 5 2" xfId="453" xr:uid="{00000000-0005-0000-0000-0000F3000000}"/>
    <cellStyle name="Currency 3 2 2 2 5 3" xfId="328" xr:uid="{00000000-0005-0000-0000-0000F4000000}"/>
    <cellStyle name="Currency 3 2 2 2 5 4" xfId="203" xr:uid="{00000000-0005-0000-0000-0000F5000000}"/>
    <cellStyle name="Currency 3 2 2 2 6" xfId="28" xr:uid="{00000000-0005-0000-0000-0000F6000000}"/>
    <cellStyle name="Currency 3 2 2 2 6 2" xfId="425" xr:uid="{00000000-0005-0000-0000-0000F7000000}"/>
    <cellStyle name="Currency 3 2 2 2 6 3" xfId="300" xr:uid="{00000000-0005-0000-0000-0000F8000000}"/>
    <cellStyle name="Currency 3 2 2 2 6 4" xfId="175" xr:uid="{00000000-0005-0000-0000-0000F9000000}"/>
    <cellStyle name="Currency 3 2 2 2 7" xfId="139" xr:uid="{00000000-0005-0000-0000-0000FA000000}"/>
    <cellStyle name="Currency 3 2 2 2 7 2" xfId="515" xr:uid="{00000000-0005-0000-0000-0000FB000000}"/>
    <cellStyle name="Currency 3 2 2 2 7 3" xfId="390" xr:uid="{00000000-0005-0000-0000-0000FC000000}"/>
    <cellStyle name="Currency 3 2 2 2 7 4" xfId="265" xr:uid="{00000000-0005-0000-0000-0000FD000000}"/>
    <cellStyle name="Currency 3 2 2 2 8" xfId="414" xr:uid="{00000000-0005-0000-0000-0000FE000000}"/>
    <cellStyle name="Currency 3 2 2 2 9" xfId="289" xr:uid="{00000000-0005-0000-0000-0000FF000000}"/>
    <cellStyle name="Currency 3 2 2 3" xfId="15" xr:uid="{00000000-0005-0000-0000-000000010000}"/>
    <cellStyle name="Currency 3 2 2 3 2" xfId="68" xr:uid="{00000000-0005-0000-0000-000001010000}"/>
    <cellStyle name="Currency 3 2 2 3 2 2" xfId="459" xr:uid="{00000000-0005-0000-0000-000002010000}"/>
    <cellStyle name="Currency 3 2 2 3 2 3" xfId="334" xr:uid="{00000000-0005-0000-0000-000003010000}"/>
    <cellStyle name="Currency 3 2 2 3 2 4" xfId="209" xr:uid="{00000000-0005-0000-0000-000004010000}"/>
    <cellStyle name="Currency 3 2 2 3 3" xfId="67" xr:uid="{00000000-0005-0000-0000-000005010000}"/>
    <cellStyle name="Currency 3 2 2 3 3 2" xfId="458" xr:uid="{00000000-0005-0000-0000-000006010000}"/>
    <cellStyle name="Currency 3 2 2 3 3 3" xfId="333" xr:uid="{00000000-0005-0000-0000-000007010000}"/>
    <cellStyle name="Currency 3 2 2 3 3 4" xfId="208" xr:uid="{00000000-0005-0000-0000-000008010000}"/>
    <cellStyle name="Currency 3 2 2 3 4" xfId="141" xr:uid="{00000000-0005-0000-0000-000009010000}"/>
    <cellStyle name="Currency 3 2 2 3 4 2" xfId="517" xr:uid="{00000000-0005-0000-0000-00000A010000}"/>
    <cellStyle name="Currency 3 2 2 3 4 3" xfId="392" xr:uid="{00000000-0005-0000-0000-00000B010000}"/>
    <cellStyle name="Currency 3 2 2 3 4 4" xfId="267" xr:uid="{00000000-0005-0000-0000-00000C010000}"/>
    <cellStyle name="Currency 3 2 2 3 5" xfId="412" xr:uid="{00000000-0005-0000-0000-00000D010000}"/>
    <cellStyle name="Currency 3 2 2 3 6" xfId="287" xr:uid="{00000000-0005-0000-0000-00000E010000}"/>
    <cellStyle name="Currency 3 2 2 3 7" xfId="162" xr:uid="{00000000-0005-0000-0000-00000F010000}"/>
    <cellStyle name="Currency 3 2 2 4" xfId="13" xr:uid="{00000000-0005-0000-0000-000010010000}"/>
    <cellStyle name="Currency 3 2 2 4 2" xfId="69" xr:uid="{00000000-0005-0000-0000-000011010000}"/>
    <cellStyle name="Currency 3 2 2 4 2 2" xfId="460" xr:uid="{00000000-0005-0000-0000-000012010000}"/>
    <cellStyle name="Currency 3 2 2 4 2 3" xfId="335" xr:uid="{00000000-0005-0000-0000-000013010000}"/>
    <cellStyle name="Currency 3 2 2 4 2 4" xfId="210" xr:uid="{00000000-0005-0000-0000-000014010000}"/>
    <cellStyle name="Currency 3 2 2 4 3" xfId="122" xr:uid="{00000000-0005-0000-0000-000015010000}"/>
    <cellStyle name="Currency 3 2 2 4 3 2" xfId="498" xr:uid="{00000000-0005-0000-0000-000016010000}"/>
    <cellStyle name="Currency 3 2 2 4 3 3" xfId="373" xr:uid="{00000000-0005-0000-0000-000017010000}"/>
    <cellStyle name="Currency 3 2 2 4 3 4" xfId="248" xr:uid="{00000000-0005-0000-0000-000018010000}"/>
    <cellStyle name="Currency 3 2 2 4 4" xfId="410" xr:uid="{00000000-0005-0000-0000-000019010000}"/>
    <cellStyle name="Currency 3 2 2 4 5" xfId="285" xr:uid="{00000000-0005-0000-0000-00001A010000}"/>
    <cellStyle name="Currency 3 2 2 4 6" xfId="160" xr:uid="{00000000-0005-0000-0000-00001B010000}"/>
    <cellStyle name="Currency 3 2 2 5" xfId="22" xr:uid="{00000000-0005-0000-0000-00001C010000}"/>
    <cellStyle name="Currency 3 2 2 5 2" xfId="115" xr:uid="{00000000-0005-0000-0000-00001D010000}"/>
    <cellStyle name="Currency 3 2 2 5 2 2" xfId="494" xr:uid="{00000000-0005-0000-0000-00001E010000}"/>
    <cellStyle name="Currency 3 2 2 5 2 3" xfId="369" xr:uid="{00000000-0005-0000-0000-00001F010000}"/>
    <cellStyle name="Currency 3 2 2 5 2 4" xfId="244" xr:uid="{00000000-0005-0000-0000-000020010000}"/>
    <cellStyle name="Currency 3 2 2 5 3" xfId="419" xr:uid="{00000000-0005-0000-0000-000021010000}"/>
    <cellStyle name="Currency 3 2 2 5 4" xfId="294" xr:uid="{00000000-0005-0000-0000-000022010000}"/>
    <cellStyle name="Currency 3 2 2 5 5" xfId="169" xr:uid="{00000000-0005-0000-0000-000023010000}"/>
    <cellStyle name="Currency 3 2 2 6" xfId="20" xr:uid="{00000000-0005-0000-0000-000024010000}"/>
    <cellStyle name="Currency 3 2 2 6 2" xfId="417" xr:uid="{00000000-0005-0000-0000-000025010000}"/>
    <cellStyle name="Currency 3 2 2 6 3" xfId="292" xr:uid="{00000000-0005-0000-0000-000026010000}"/>
    <cellStyle name="Currency 3 2 2 6 4" xfId="167" xr:uid="{00000000-0005-0000-0000-000027010000}"/>
    <cellStyle name="Currency 3 2 2 7" xfId="11" xr:uid="{00000000-0005-0000-0000-000028010000}"/>
    <cellStyle name="Currency 3 2 2 7 2" xfId="408" xr:uid="{00000000-0005-0000-0000-000029010000}"/>
    <cellStyle name="Currency 3 2 2 7 3" xfId="283" xr:uid="{00000000-0005-0000-0000-00002A010000}"/>
    <cellStyle name="Currency 3 2 2 7 4" xfId="158" xr:uid="{00000000-0005-0000-0000-00002B010000}"/>
    <cellStyle name="Currency 3 2 2 8" xfId="120" xr:uid="{00000000-0005-0000-0000-00002C010000}"/>
    <cellStyle name="Currency 3 2 2 8 2" xfId="496" xr:uid="{00000000-0005-0000-0000-00002D010000}"/>
    <cellStyle name="Currency 3 2 2 8 3" xfId="371" xr:uid="{00000000-0005-0000-0000-00002E010000}"/>
    <cellStyle name="Currency 3 2 2 8 4" xfId="246" xr:uid="{00000000-0005-0000-0000-00002F010000}"/>
    <cellStyle name="Currency 3 2 2 9" xfId="406" xr:uid="{00000000-0005-0000-0000-000030010000}"/>
    <cellStyle name="Currency 3 2 3" xfId="70" xr:uid="{00000000-0005-0000-0000-000031010000}"/>
    <cellStyle name="Currency 3 2 3 2" xfId="71" xr:uid="{00000000-0005-0000-0000-000032010000}"/>
    <cellStyle name="Currency 3 2 3 2 2" xfId="462" xr:uid="{00000000-0005-0000-0000-000033010000}"/>
    <cellStyle name="Currency 3 2 3 2 3" xfId="337" xr:uid="{00000000-0005-0000-0000-000034010000}"/>
    <cellStyle name="Currency 3 2 3 2 4" xfId="212" xr:uid="{00000000-0005-0000-0000-000035010000}"/>
    <cellStyle name="Currency 3 2 3 3" xfId="72" xr:uid="{00000000-0005-0000-0000-000036010000}"/>
    <cellStyle name="Currency 3 2 3 3 2" xfId="463" xr:uid="{00000000-0005-0000-0000-000037010000}"/>
    <cellStyle name="Currency 3 2 3 3 3" xfId="338" xr:uid="{00000000-0005-0000-0000-000038010000}"/>
    <cellStyle name="Currency 3 2 3 3 4" xfId="213" xr:uid="{00000000-0005-0000-0000-000039010000}"/>
    <cellStyle name="Currency 3 2 3 4" xfId="142" xr:uid="{00000000-0005-0000-0000-00003A010000}"/>
    <cellStyle name="Currency 3 2 3 4 2" xfId="518" xr:uid="{00000000-0005-0000-0000-00003B010000}"/>
    <cellStyle name="Currency 3 2 3 4 3" xfId="393" xr:uid="{00000000-0005-0000-0000-00003C010000}"/>
    <cellStyle name="Currency 3 2 3 4 4" xfId="268" xr:uid="{00000000-0005-0000-0000-00003D010000}"/>
    <cellStyle name="Currency 3 2 3 5" xfId="461" xr:uid="{00000000-0005-0000-0000-00003E010000}"/>
    <cellStyle name="Currency 3 2 3 6" xfId="336" xr:uid="{00000000-0005-0000-0000-00003F010000}"/>
    <cellStyle name="Currency 3 2 3 7" xfId="211" xr:uid="{00000000-0005-0000-0000-000040010000}"/>
    <cellStyle name="Currency 3 2 4" xfId="73" xr:uid="{00000000-0005-0000-0000-000041010000}"/>
    <cellStyle name="Currency 3 2 4 2" xfId="143" xr:uid="{00000000-0005-0000-0000-000042010000}"/>
    <cellStyle name="Currency 3 2 4 2 2" xfId="519" xr:uid="{00000000-0005-0000-0000-000043010000}"/>
    <cellStyle name="Currency 3 2 4 2 3" xfId="394" xr:uid="{00000000-0005-0000-0000-000044010000}"/>
    <cellStyle name="Currency 3 2 4 2 4" xfId="269" xr:uid="{00000000-0005-0000-0000-000045010000}"/>
    <cellStyle name="Currency 3 2 4 3" xfId="464" xr:uid="{00000000-0005-0000-0000-000046010000}"/>
    <cellStyle name="Currency 3 2 4 4" xfId="339" xr:uid="{00000000-0005-0000-0000-000047010000}"/>
    <cellStyle name="Currency 3 2 4 5" xfId="214" xr:uid="{00000000-0005-0000-0000-000048010000}"/>
    <cellStyle name="Currency 3 2 5" xfId="74" xr:uid="{00000000-0005-0000-0000-000049010000}"/>
    <cellStyle name="Currency 3 2 5 2" xfId="465" xr:uid="{00000000-0005-0000-0000-00004A010000}"/>
    <cellStyle name="Currency 3 2 5 3" xfId="340" xr:uid="{00000000-0005-0000-0000-00004B010000}"/>
    <cellStyle name="Currency 3 2 5 4" xfId="215" xr:uid="{00000000-0005-0000-0000-00004C010000}"/>
    <cellStyle name="Currency 3 2 6" xfId="75" xr:uid="{00000000-0005-0000-0000-00004D010000}"/>
    <cellStyle name="Currency 3 2 6 2" xfId="466" xr:uid="{00000000-0005-0000-0000-00004E010000}"/>
    <cellStyle name="Currency 3 2 6 3" xfId="341" xr:uid="{00000000-0005-0000-0000-00004F010000}"/>
    <cellStyle name="Currency 3 2 6 4" xfId="216" xr:uid="{00000000-0005-0000-0000-000050010000}"/>
    <cellStyle name="Currency 3 2 7" xfId="138" xr:uid="{00000000-0005-0000-0000-000051010000}"/>
    <cellStyle name="Currency 3 2 7 2" xfId="514" xr:uid="{00000000-0005-0000-0000-000052010000}"/>
    <cellStyle name="Currency 3 2 7 3" xfId="389" xr:uid="{00000000-0005-0000-0000-000053010000}"/>
    <cellStyle name="Currency 3 2 7 4" xfId="264" xr:uid="{00000000-0005-0000-0000-000054010000}"/>
    <cellStyle name="Currency 3 2 8" xfId="452" xr:uid="{00000000-0005-0000-0000-000055010000}"/>
    <cellStyle name="Currency 3 2 9" xfId="327" xr:uid="{00000000-0005-0000-0000-000056010000}"/>
    <cellStyle name="Currency 3 3" xfId="76" xr:uid="{00000000-0005-0000-0000-000057010000}"/>
    <cellStyle name="Currency 3 3 2" xfId="77" xr:uid="{00000000-0005-0000-0000-000058010000}"/>
    <cellStyle name="Currency 3 3 2 2" xfId="468" xr:uid="{00000000-0005-0000-0000-000059010000}"/>
    <cellStyle name="Currency 3 3 2 3" xfId="343" xr:uid="{00000000-0005-0000-0000-00005A010000}"/>
    <cellStyle name="Currency 3 3 2 4" xfId="218" xr:uid="{00000000-0005-0000-0000-00005B010000}"/>
    <cellStyle name="Currency 3 3 3" xfId="144" xr:uid="{00000000-0005-0000-0000-00005C010000}"/>
    <cellStyle name="Currency 3 3 3 2" xfId="520" xr:uid="{00000000-0005-0000-0000-00005D010000}"/>
    <cellStyle name="Currency 3 3 3 3" xfId="395" xr:uid="{00000000-0005-0000-0000-00005E010000}"/>
    <cellStyle name="Currency 3 3 3 4" xfId="270" xr:uid="{00000000-0005-0000-0000-00005F010000}"/>
    <cellStyle name="Currency 3 3 4" xfId="467" xr:uid="{00000000-0005-0000-0000-000060010000}"/>
    <cellStyle name="Currency 3 3 5" xfId="342" xr:uid="{00000000-0005-0000-0000-000061010000}"/>
    <cellStyle name="Currency 3 3 6" xfId="217" xr:uid="{00000000-0005-0000-0000-000062010000}"/>
    <cellStyle name="Currency 3 4" xfId="78" xr:uid="{00000000-0005-0000-0000-000063010000}"/>
    <cellStyle name="Currency 3 4 2" xfId="469" xr:uid="{00000000-0005-0000-0000-000064010000}"/>
    <cellStyle name="Currency 3 4 3" xfId="344" xr:uid="{00000000-0005-0000-0000-000065010000}"/>
    <cellStyle name="Currency 3 4 4" xfId="219" xr:uid="{00000000-0005-0000-0000-000066010000}"/>
    <cellStyle name="Currency 3 5" xfId="137" xr:uid="{00000000-0005-0000-0000-000067010000}"/>
    <cellStyle name="Currency 3 5 2" xfId="513" xr:uid="{00000000-0005-0000-0000-000068010000}"/>
    <cellStyle name="Currency 3 5 3" xfId="388" xr:uid="{00000000-0005-0000-0000-000069010000}"/>
    <cellStyle name="Currency 3 5 4" xfId="263" xr:uid="{00000000-0005-0000-0000-00006A010000}"/>
    <cellStyle name="Currency 3 6" xfId="451" xr:uid="{00000000-0005-0000-0000-00006B010000}"/>
    <cellStyle name="Currency 3 7" xfId="326" xr:uid="{00000000-0005-0000-0000-00006C010000}"/>
    <cellStyle name="Currency 3 8" xfId="201" xr:uid="{00000000-0005-0000-0000-00006D010000}"/>
    <cellStyle name="Currency 4" xfId="79" xr:uid="{00000000-0005-0000-0000-00006E010000}"/>
    <cellStyle name="Currency 4 2" xfId="80" xr:uid="{00000000-0005-0000-0000-00006F010000}"/>
    <cellStyle name="Currency 4 2 2" xfId="81" xr:uid="{00000000-0005-0000-0000-000070010000}"/>
    <cellStyle name="Currency 4 2 2 2" xfId="82" xr:uid="{00000000-0005-0000-0000-000071010000}"/>
    <cellStyle name="Currency 4 2 2 2 2" xfId="472" xr:uid="{00000000-0005-0000-0000-000072010000}"/>
    <cellStyle name="Currency 4 2 2 2 3" xfId="347" xr:uid="{00000000-0005-0000-0000-000073010000}"/>
    <cellStyle name="Currency 4 2 2 2 4" xfId="222" xr:uid="{00000000-0005-0000-0000-000074010000}"/>
    <cellStyle name="Currency 4 2 2 3" xfId="83" xr:uid="{00000000-0005-0000-0000-000075010000}"/>
    <cellStyle name="Currency 4 2 2 3 2" xfId="473" xr:uid="{00000000-0005-0000-0000-000076010000}"/>
    <cellStyle name="Currency 4 2 2 3 3" xfId="348" xr:uid="{00000000-0005-0000-0000-000077010000}"/>
    <cellStyle name="Currency 4 2 2 3 4" xfId="223" xr:uid="{00000000-0005-0000-0000-000078010000}"/>
    <cellStyle name="Currency 4 2 2 4" xfId="146" xr:uid="{00000000-0005-0000-0000-000079010000}"/>
    <cellStyle name="Currency 4 2 2 4 2" xfId="522" xr:uid="{00000000-0005-0000-0000-00007A010000}"/>
    <cellStyle name="Currency 4 2 2 4 3" xfId="397" xr:uid="{00000000-0005-0000-0000-00007B010000}"/>
    <cellStyle name="Currency 4 2 2 4 4" xfId="272" xr:uid="{00000000-0005-0000-0000-00007C010000}"/>
    <cellStyle name="Currency 4 2 2 5" xfId="471" xr:uid="{00000000-0005-0000-0000-00007D010000}"/>
    <cellStyle name="Currency 4 2 2 6" xfId="346" xr:uid="{00000000-0005-0000-0000-00007E010000}"/>
    <cellStyle name="Currency 4 2 2 7" xfId="221" xr:uid="{00000000-0005-0000-0000-00007F010000}"/>
    <cellStyle name="Currency 4 2 3" xfId="84" xr:uid="{00000000-0005-0000-0000-000080010000}"/>
    <cellStyle name="Currency 4 2 3 2" xfId="147" xr:uid="{00000000-0005-0000-0000-000081010000}"/>
    <cellStyle name="Currency 4 2 3 2 2" xfId="523" xr:uid="{00000000-0005-0000-0000-000082010000}"/>
    <cellStyle name="Currency 4 2 3 2 3" xfId="398" xr:uid="{00000000-0005-0000-0000-000083010000}"/>
    <cellStyle name="Currency 4 2 3 2 4" xfId="273" xr:uid="{00000000-0005-0000-0000-000084010000}"/>
    <cellStyle name="Currency 4 2 3 3" xfId="474" xr:uid="{00000000-0005-0000-0000-000085010000}"/>
    <cellStyle name="Currency 4 2 3 4" xfId="349" xr:uid="{00000000-0005-0000-0000-000086010000}"/>
    <cellStyle name="Currency 4 2 3 5" xfId="224" xr:uid="{00000000-0005-0000-0000-000087010000}"/>
    <cellStyle name="Currency 4 2 4" xfId="85" xr:uid="{00000000-0005-0000-0000-000088010000}"/>
    <cellStyle name="Currency 4 2 4 2" xfId="475" xr:uid="{00000000-0005-0000-0000-000089010000}"/>
    <cellStyle name="Currency 4 2 4 3" xfId="350" xr:uid="{00000000-0005-0000-0000-00008A010000}"/>
    <cellStyle name="Currency 4 2 4 4" xfId="225" xr:uid="{00000000-0005-0000-0000-00008B010000}"/>
    <cellStyle name="Currency 4 2 5" xfId="145" xr:uid="{00000000-0005-0000-0000-00008C010000}"/>
    <cellStyle name="Currency 4 2 5 2" xfId="521" xr:uid="{00000000-0005-0000-0000-00008D010000}"/>
    <cellStyle name="Currency 4 2 5 3" xfId="396" xr:uid="{00000000-0005-0000-0000-00008E010000}"/>
    <cellStyle name="Currency 4 2 5 4" xfId="271" xr:uid="{00000000-0005-0000-0000-00008F010000}"/>
    <cellStyle name="Currency 4 2 6" xfId="470" xr:uid="{00000000-0005-0000-0000-000090010000}"/>
    <cellStyle name="Currency 4 2 7" xfId="345" xr:uid="{00000000-0005-0000-0000-000091010000}"/>
    <cellStyle name="Currency 4 2 8" xfId="220" xr:uid="{00000000-0005-0000-0000-000092010000}"/>
    <cellStyle name="Currency 4 3" xfId="86" xr:uid="{00000000-0005-0000-0000-000093010000}"/>
    <cellStyle name="Currency 4 4" xfId="87" xr:uid="{00000000-0005-0000-0000-000094010000}"/>
    <cellStyle name="Currency 4_PA5412012 - SCP 2112 C - Q5 2.0T FSI QU - FRONT_REAR (MSIG-SGX)" xfId="88" xr:uid="{00000000-0005-0000-0000-000095010000}"/>
    <cellStyle name="Currency 5" xfId="89" xr:uid="{00000000-0005-0000-0000-000096010000}"/>
    <cellStyle name="Currency 5 2" xfId="90" xr:uid="{00000000-0005-0000-0000-000097010000}"/>
    <cellStyle name="Currency 5 2 2" xfId="91" xr:uid="{00000000-0005-0000-0000-000098010000}"/>
    <cellStyle name="Currency 5 2 2 2" xfId="150" xr:uid="{00000000-0005-0000-0000-000099010000}"/>
    <cellStyle name="Currency 5 2 2 2 2" xfId="526" xr:uid="{00000000-0005-0000-0000-00009A010000}"/>
    <cellStyle name="Currency 5 2 2 2 3" xfId="401" xr:uid="{00000000-0005-0000-0000-00009B010000}"/>
    <cellStyle name="Currency 5 2 2 2 4" xfId="276" xr:uid="{00000000-0005-0000-0000-00009C010000}"/>
    <cellStyle name="Currency 5 2 2 3" xfId="478" xr:uid="{00000000-0005-0000-0000-00009D010000}"/>
    <cellStyle name="Currency 5 2 2 4" xfId="353" xr:uid="{00000000-0005-0000-0000-00009E010000}"/>
    <cellStyle name="Currency 5 2 2 5" xfId="228" xr:uid="{00000000-0005-0000-0000-00009F010000}"/>
    <cellStyle name="Currency 5 2 3" xfId="92" xr:uid="{00000000-0005-0000-0000-0000A0010000}"/>
    <cellStyle name="Currency 5 2 3 2" xfId="479" xr:uid="{00000000-0005-0000-0000-0000A1010000}"/>
    <cellStyle name="Currency 5 2 3 3" xfId="354" xr:uid="{00000000-0005-0000-0000-0000A2010000}"/>
    <cellStyle name="Currency 5 2 3 4" xfId="229" xr:uid="{00000000-0005-0000-0000-0000A3010000}"/>
    <cellStyle name="Currency 5 2 4" xfId="93" xr:uid="{00000000-0005-0000-0000-0000A4010000}"/>
    <cellStyle name="Currency 5 2 4 2" xfId="480" xr:uid="{00000000-0005-0000-0000-0000A5010000}"/>
    <cellStyle name="Currency 5 2 4 3" xfId="355" xr:uid="{00000000-0005-0000-0000-0000A6010000}"/>
    <cellStyle name="Currency 5 2 4 4" xfId="230" xr:uid="{00000000-0005-0000-0000-0000A7010000}"/>
    <cellStyle name="Currency 5 2 5" xfId="149" xr:uid="{00000000-0005-0000-0000-0000A8010000}"/>
    <cellStyle name="Currency 5 2 5 2" xfId="525" xr:uid="{00000000-0005-0000-0000-0000A9010000}"/>
    <cellStyle name="Currency 5 2 5 3" xfId="400" xr:uid="{00000000-0005-0000-0000-0000AA010000}"/>
    <cellStyle name="Currency 5 2 5 4" xfId="275" xr:uid="{00000000-0005-0000-0000-0000AB010000}"/>
    <cellStyle name="Currency 5 2 6" xfId="477" xr:uid="{00000000-0005-0000-0000-0000AC010000}"/>
    <cellStyle name="Currency 5 2 7" xfId="352" xr:uid="{00000000-0005-0000-0000-0000AD010000}"/>
    <cellStyle name="Currency 5 2 8" xfId="227" xr:uid="{00000000-0005-0000-0000-0000AE010000}"/>
    <cellStyle name="Currency 5 2 9" xfId="532" xr:uid="{00000000-0005-0000-0000-0000AF010000}"/>
    <cellStyle name="Currency 5 3" xfId="94" xr:uid="{00000000-0005-0000-0000-0000B0010000}"/>
    <cellStyle name="Currency 5 3 2" xfId="151" xr:uid="{00000000-0005-0000-0000-0000B1010000}"/>
    <cellStyle name="Currency 5 3 2 2" xfId="527" xr:uid="{00000000-0005-0000-0000-0000B2010000}"/>
    <cellStyle name="Currency 5 3 2 3" xfId="402" xr:uid="{00000000-0005-0000-0000-0000B3010000}"/>
    <cellStyle name="Currency 5 3 2 4" xfId="277" xr:uid="{00000000-0005-0000-0000-0000B4010000}"/>
    <cellStyle name="Currency 5 3 3" xfId="481" xr:uid="{00000000-0005-0000-0000-0000B5010000}"/>
    <cellStyle name="Currency 5 3 4" xfId="356" xr:uid="{00000000-0005-0000-0000-0000B6010000}"/>
    <cellStyle name="Currency 5 3 5" xfId="231" xr:uid="{00000000-0005-0000-0000-0000B7010000}"/>
    <cellStyle name="Currency 5 4" xfId="95" xr:uid="{00000000-0005-0000-0000-0000B8010000}"/>
    <cellStyle name="Currency 5 4 2" xfId="482" xr:uid="{00000000-0005-0000-0000-0000B9010000}"/>
    <cellStyle name="Currency 5 4 3" xfId="357" xr:uid="{00000000-0005-0000-0000-0000BA010000}"/>
    <cellStyle name="Currency 5 4 4" xfId="232" xr:uid="{00000000-0005-0000-0000-0000BB010000}"/>
    <cellStyle name="Currency 5 5" xfId="148" xr:uid="{00000000-0005-0000-0000-0000BC010000}"/>
    <cellStyle name="Currency 5 5 2" xfId="524" xr:uid="{00000000-0005-0000-0000-0000BD010000}"/>
    <cellStyle name="Currency 5 5 3" xfId="399" xr:uid="{00000000-0005-0000-0000-0000BE010000}"/>
    <cellStyle name="Currency 5 5 4" xfId="274" xr:uid="{00000000-0005-0000-0000-0000BF010000}"/>
    <cellStyle name="Currency 5 6" xfId="476" xr:uid="{00000000-0005-0000-0000-0000C0010000}"/>
    <cellStyle name="Currency 5 7" xfId="351" xr:uid="{00000000-0005-0000-0000-0000C1010000}"/>
    <cellStyle name="Currency 5 8" xfId="226" xr:uid="{00000000-0005-0000-0000-0000C2010000}"/>
    <cellStyle name="Currency 6" xfId="96" xr:uid="{00000000-0005-0000-0000-0000C3010000}"/>
    <cellStyle name="Currency 6 2" xfId="97" xr:uid="{00000000-0005-0000-0000-0000C4010000}"/>
    <cellStyle name="Currency 6 2 2" xfId="98" xr:uid="{00000000-0005-0000-0000-0000C5010000}"/>
    <cellStyle name="Currency 6 2 2 2" xfId="485" xr:uid="{00000000-0005-0000-0000-0000C6010000}"/>
    <cellStyle name="Currency 6 2 2 3" xfId="360" xr:uid="{00000000-0005-0000-0000-0000C7010000}"/>
    <cellStyle name="Currency 6 2 2 4" xfId="235" xr:uid="{00000000-0005-0000-0000-0000C8010000}"/>
    <cellStyle name="Currency 6 2 3" xfId="484" xr:uid="{00000000-0005-0000-0000-0000C9010000}"/>
    <cellStyle name="Currency 6 2 4" xfId="359" xr:uid="{00000000-0005-0000-0000-0000CA010000}"/>
    <cellStyle name="Currency 6 2 5" xfId="234" xr:uid="{00000000-0005-0000-0000-0000CB010000}"/>
    <cellStyle name="Currency 6 3" xfId="99" xr:uid="{00000000-0005-0000-0000-0000CC010000}"/>
    <cellStyle name="Currency 6 3 2" xfId="486" xr:uid="{00000000-0005-0000-0000-0000CD010000}"/>
    <cellStyle name="Currency 6 3 3" xfId="361" xr:uid="{00000000-0005-0000-0000-0000CE010000}"/>
    <cellStyle name="Currency 6 3 4" xfId="236" xr:uid="{00000000-0005-0000-0000-0000CF010000}"/>
    <cellStyle name="Currency 6 4" xfId="100" xr:uid="{00000000-0005-0000-0000-0000D0010000}"/>
    <cellStyle name="Currency 6 4 2" xfId="487" xr:uid="{00000000-0005-0000-0000-0000D1010000}"/>
    <cellStyle name="Currency 6 4 3" xfId="362" xr:uid="{00000000-0005-0000-0000-0000D2010000}"/>
    <cellStyle name="Currency 6 4 4" xfId="237" xr:uid="{00000000-0005-0000-0000-0000D3010000}"/>
    <cellStyle name="Currency 6 5" xfId="152" xr:uid="{00000000-0005-0000-0000-0000D4010000}"/>
    <cellStyle name="Currency 6 5 2" xfId="528" xr:uid="{00000000-0005-0000-0000-0000D5010000}"/>
    <cellStyle name="Currency 6 5 3" xfId="403" xr:uid="{00000000-0005-0000-0000-0000D6010000}"/>
    <cellStyle name="Currency 6 5 4" xfId="278" xr:uid="{00000000-0005-0000-0000-0000D7010000}"/>
    <cellStyle name="Currency 6 6" xfId="483" xr:uid="{00000000-0005-0000-0000-0000D8010000}"/>
    <cellStyle name="Currency 6 7" xfId="358" xr:uid="{00000000-0005-0000-0000-0000D9010000}"/>
    <cellStyle name="Currency 6 8" xfId="233" xr:uid="{00000000-0005-0000-0000-0000DA010000}"/>
    <cellStyle name="Currency 7" xfId="101" xr:uid="{00000000-0005-0000-0000-0000DB010000}"/>
    <cellStyle name="Currency 7 2" xfId="102" xr:uid="{00000000-0005-0000-0000-0000DC010000}"/>
    <cellStyle name="Currency 7 2 2" xfId="489" xr:uid="{00000000-0005-0000-0000-0000DD010000}"/>
    <cellStyle name="Currency 7 2 3" xfId="364" xr:uid="{00000000-0005-0000-0000-0000DE010000}"/>
    <cellStyle name="Currency 7 2 4" xfId="239" xr:uid="{00000000-0005-0000-0000-0000DF010000}"/>
    <cellStyle name="Currency 7 3" xfId="103" xr:uid="{00000000-0005-0000-0000-0000E0010000}"/>
    <cellStyle name="Currency 7 3 2" xfId="490" xr:uid="{00000000-0005-0000-0000-0000E1010000}"/>
    <cellStyle name="Currency 7 3 3" xfId="365" xr:uid="{00000000-0005-0000-0000-0000E2010000}"/>
    <cellStyle name="Currency 7 3 4" xfId="240" xr:uid="{00000000-0005-0000-0000-0000E3010000}"/>
    <cellStyle name="Currency 7 4" xfId="153" xr:uid="{00000000-0005-0000-0000-0000E4010000}"/>
    <cellStyle name="Currency 7 4 2" xfId="529" xr:uid="{00000000-0005-0000-0000-0000E5010000}"/>
    <cellStyle name="Currency 7 4 3" xfId="404" xr:uid="{00000000-0005-0000-0000-0000E6010000}"/>
    <cellStyle name="Currency 7 4 4" xfId="279" xr:uid="{00000000-0005-0000-0000-0000E7010000}"/>
    <cellStyle name="Currency 7 5" xfId="488" xr:uid="{00000000-0005-0000-0000-0000E8010000}"/>
    <cellStyle name="Currency 7 6" xfId="363" xr:uid="{00000000-0005-0000-0000-0000E9010000}"/>
    <cellStyle name="Currency 7 7" xfId="238" xr:uid="{00000000-0005-0000-0000-0000EA010000}"/>
    <cellStyle name="Currency 8" xfId="104" xr:uid="{00000000-0005-0000-0000-0000EB010000}"/>
    <cellStyle name="Currency 8 2" xfId="105" xr:uid="{00000000-0005-0000-0000-0000EC010000}"/>
    <cellStyle name="Currency 8 2 2" xfId="492" xr:uid="{00000000-0005-0000-0000-0000ED010000}"/>
    <cellStyle name="Currency 8 2 3" xfId="367" xr:uid="{00000000-0005-0000-0000-0000EE010000}"/>
    <cellStyle name="Currency 8 2 4" xfId="242" xr:uid="{00000000-0005-0000-0000-0000EF010000}"/>
    <cellStyle name="Currency 8 3" xfId="133" xr:uid="{00000000-0005-0000-0000-0000F0010000}"/>
    <cellStyle name="Currency 8 3 2" xfId="509" xr:uid="{00000000-0005-0000-0000-0000F1010000}"/>
    <cellStyle name="Currency 8 3 3" xfId="384" xr:uid="{00000000-0005-0000-0000-0000F2010000}"/>
    <cellStyle name="Currency 8 3 4" xfId="259" xr:uid="{00000000-0005-0000-0000-0000F3010000}"/>
    <cellStyle name="Currency 8 4" xfId="491" xr:uid="{00000000-0005-0000-0000-0000F4010000}"/>
    <cellStyle name="Currency 8 5" xfId="366" xr:uid="{00000000-0005-0000-0000-0000F5010000}"/>
    <cellStyle name="Currency 8 6" xfId="241" xr:uid="{00000000-0005-0000-0000-0000F6010000}"/>
    <cellStyle name="Currency 9" xfId="106" xr:uid="{00000000-0005-0000-0000-0000F7010000}"/>
    <cellStyle name="Currency 9 2" xfId="493" xr:uid="{00000000-0005-0000-0000-0000F8010000}"/>
    <cellStyle name="Currency 9 3" xfId="368" xr:uid="{00000000-0005-0000-0000-0000F9010000}"/>
    <cellStyle name="Currency 9 4" xfId="243" xr:uid="{00000000-0005-0000-0000-0000FA010000}"/>
    <cellStyle name="Normal" xfId="0" builtinId="0"/>
    <cellStyle name="Normal 2" xfId="3" xr:uid="{00000000-0005-0000-0000-0000FC010000}"/>
    <cellStyle name="Normal 2 2" xfId="33" xr:uid="{00000000-0005-0000-0000-0000FD010000}"/>
    <cellStyle name="Normal 2 2 2" xfId="34" xr:uid="{00000000-0005-0000-0000-0000FE010000}"/>
    <cellStyle name="Normal 2 2 2 2" xfId="7" xr:uid="{00000000-0005-0000-0000-0000FF010000}"/>
    <cellStyle name="Normal 2 2 2 3" xfId="116" xr:uid="{00000000-0005-0000-0000-000000020000}"/>
    <cellStyle name="Normal 2 3" xfId="154" xr:uid="{00000000-0005-0000-0000-000001020000}"/>
    <cellStyle name="Normal 2_PA0332013 - SKH 6302 S_SGS 838 S - TTSR 2.0T FSI - FRONT (MSIG-OD)" xfId="107" xr:uid="{00000000-0005-0000-0000-000002020000}"/>
    <cellStyle name="Normal 2_PA9422012 - SGG 8118 Y - A5 2.0 TFSI QU - FRONT_REAR (RSA)_PA5542013 - SDJ 1000 T - A4 1.8T FSI MU - REAR (ETIQA)" xfId="530" xr:uid="{00000000-0005-0000-0000-000003020000}"/>
    <cellStyle name="Normal 3" xfId="9" xr:uid="{00000000-0005-0000-0000-000004020000}"/>
    <cellStyle name="Normal 3 2" xfId="108" xr:uid="{00000000-0005-0000-0000-000005020000}"/>
    <cellStyle name="Normal 3 2 2" xfId="109" xr:uid="{00000000-0005-0000-0000-000006020000}"/>
    <cellStyle name="Normal 3_PA2832013 - SJU 4838 U - A4 1.8T FSI MU - FRONT (AVIVA)" xfId="110" xr:uid="{00000000-0005-0000-0000-000007020000}"/>
    <cellStyle name="Normal 3_PA5852012 - SJW 555 B - RS5 4.2 FSI QU - REAR (DIRECT)" xfId="531" xr:uid="{00000000-0005-0000-0000-000008020000}"/>
    <cellStyle name="Normal 4" xfId="111" xr:uid="{00000000-0005-0000-0000-000009020000}"/>
    <cellStyle name="Normal 4 2" xfId="112" xr:uid="{00000000-0005-0000-0000-00000A020000}"/>
    <cellStyle name="Normal 4 2 2" xfId="6" xr:uid="{00000000-0005-0000-0000-00000B020000}"/>
    <cellStyle name="Normal 4 3" xfId="113" xr:uid="{00000000-0005-0000-0000-00000C020000}"/>
    <cellStyle name="Normal 5" xfId="8" xr:uid="{00000000-0005-0000-0000-00000D020000}"/>
    <cellStyle name="Normal 5 4" xfId="117" xr:uid="{00000000-0005-0000-0000-00000E020000}"/>
    <cellStyle name="Normal 6" xfId="114" xr:uid="{00000000-0005-0000-0000-00000F020000}"/>
    <cellStyle name="Normal 6 2" xfId="123" xr:uid="{00000000-0005-0000-0000-000010020000}"/>
    <cellStyle name="Normal 6 2 2" xfId="499" xr:uid="{00000000-0005-0000-0000-000011020000}"/>
    <cellStyle name="Normal 6 2 3" xfId="374" xr:uid="{00000000-0005-0000-0000-000012020000}"/>
    <cellStyle name="Normal 6 2 4" xfId="249" xr:uid="{00000000-0005-0000-0000-000013020000}"/>
    <cellStyle name="Normal 7" xfId="30" xr:uid="{00000000-0005-0000-0000-000014020000}"/>
    <cellStyle name="Normal 7 2" xfId="118" xr:uid="{00000000-0005-0000-0000-000015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630B629B-C26C-4335-B57E-E649BB4AF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DCB933B-8CBC-497F-BDD2-F9C457FCB7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D05CA2FD-31B8-42F8-8FC9-3F790098B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BA7BE9A3-852C-43CE-A67A-4F1A6E560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5"/>
          <a:ext cx="3200400" cy="266700"/>
        </a:xfrm>
        <a:prstGeom prst="rect">
          <a:avLst/>
        </a:prstGeom>
        <a:noFill/>
        <a:ln w="9525">
          <a:noFill/>
          <a:miter lim="800000"/>
          <a:headEnd/>
          <a:tailEnd/>
        </a:ln>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2600" y="19050"/>
          <a:ext cx="781050" cy="2667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3" zoomScaleNormal="100" workbookViewId="0">
      <selection activeCell="D21" sqref="D21"/>
    </sheetView>
  </sheetViews>
  <sheetFormatPr defaultColWidth="14.6328125" defaultRowHeight="12.5"/>
  <cols>
    <col min="1" max="1" width="25.6328125" style="9" customWidth="1"/>
    <col min="2" max="2" width="5.6328125" style="65" customWidth="1"/>
    <col min="3" max="3" width="21.90625" style="9" customWidth="1"/>
    <col min="4" max="4" width="19.36328125" style="9" customWidth="1"/>
    <col min="5" max="16384" width="14.63281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5" customHeight="1">
      <c r="A8" s="13"/>
      <c r="B8" s="14"/>
      <c r="C8" s="14"/>
    </row>
    <row r="9" spans="1:5" s="2" customFormat="1" ht="15.65" customHeight="1">
      <c r="A9" s="1"/>
      <c r="B9" s="14"/>
      <c r="C9" s="14"/>
    </row>
    <row r="10" spans="1:5" s="2" customFormat="1" ht="15.65" customHeight="1">
      <c r="A10" s="13" t="s">
        <v>6</v>
      </c>
      <c r="B10" s="15" t="s">
        <v>0</v>
      </c>
      <c r="C10" s="1" t="s">
        <v>7</v>
      </c>
    </row>
    <row r="11" spans="1:5" s="2" customFormat="1" ht="15.65" customHeight="1">
      <c r="A11" s="13" t="s">
        <v>8</v>
      </c>
      <c r="B11" s="15" t="s">
        <v>0</v>
      </c>
      <c r="C11" s="1" t="s">
        <v>12</v>
      </c>
    </row>
    <row r="12" spans="1:5" s="2" customFormat="1" ht="15.65" customHeight="1">
      <c r="A12" s="13" t="s">
        <v>9</v>
      </c>
      <c r="B12" s="15" t="s">
        <v>0</v>
      </c>
      <c r="C12" s="3" t="s">
        <v>13</v>
      </c>
    </row>
    <row r="13" spans="1:5" s="2" customFormat="1" ht="15.65" customHeight="1">
      <c r="A13" s="13" t="s">
        <v>10</v>
      </c>
      <c r="B13" s="15" t="s">
        <v>0</v>
      </c>
      <c r="C13" s="3" t="s">
        <v>14</v>
      </c>
    </row>
    <row r="14" spans="1:5" s="2" customFormat="1" ht="15.65" customHeight="1">
      <c r="A14" s="13" t="s">
        <v>11</v>
      </c>
      <c r="B14" s="15" t="s">
        <v>0</v>
      </c>
      <c r="C14" s="1" t="s">
        <v>147</v>
      </c>
    </row>
    <row r="15" spans="1:5" s="2" customFormat="1" ht="15.65" customHeight="1">
      <c r="A15" s="13" t="s">
        <v>3</v>
      </c>
      <c r="B15" s="15" t="s">
        <v>0</v>
      </c>
      <c r="C15" s="4">
        <v>44901</v>
      </c>
    </row>
    <row r="16" spans="1:5" s="2" customFormat="1" ht="15.65" customHeight="1">
      <c r="A16" s="13" t="s">
        <v>1</v>
      </c>
      <c r="B16" s="15" t="s">
        <v>0</v>
      </c>
      <c r="C16" s="7">
        <v>53450</v>
      </c>
    </row>
    <row r="17" spans="1:5" s="2" customFormat="1" ht="14.15" customHeight="1">
      <c r="A17" s="1"/>
      <c r="B17" s="67"/>
    </row>
    <row r="18" spans="1:5" s="2" customFormat="1" ht="19.5" customHeight="1">
      <c r="A18" s="13" t="s">
        <v>65</v>
      </c>
      <c r="B18" s="20"/>
    </row>
    <row r="19" spans="1:5" s="2" customFormat="1" ht="19.5" customHeight="1">
      <c r="A19" s="153" t="s">
        <v>66</v>
      </c>
      <c r="B19" s="153"/>
      <c r="C19" s="153"/>
    </row>
    <row r="20" spans="1:5" s="2" customFormat="1" ht="19.5" customHeight="1" thickBot="1">
      <c r="A20" s="13"/>
      <c r="B20" s="15"/>
    </row>
    <row r="21" spans="1:5" s="2" customFormat="1" ht="15.75" customHeight="1">
      <c r="A21" s="13" t="s">
        <v>67</v>
      </c>
      <c r="B21" s="15"/>
      <c r="C21" s="6"/>
      <c r="D21" s="127" t="s">
        <v>152</v>
      </c>
      <c r="E21" s="128"/>
    </row>
    <row r="22" spans="1:5" s="17" customFormat="1" ht="18.75" customHeight="1">
      <c r="A22" s="1" t="s">
        <v>68</v>
      </c>
      <c r="B22" s="16"/>
      <c r="C22" s="16"/>
      <c r="D22" s="129" t="s">
        <v>153</v>
      </c>
      <c r="E22" s="130"/>
    </row>
    <row r="23" spans="1:5" s="17" customFormat="1" ht="14.15" customHeight="1" thickBot="1">
      <c r="A23" s="1" t="s">
        <v>69</v>
      </c>
      <c r="D23" s="131" t="s">
        <v>154</v>
      </c>
      <c r="E23" s="132"/>
    </row>
    <row r="24" spans="1:5" s="17" customFormat="1" ht="15.65" customHeight="1">
      <c r="A24" s="1" t="s">
        <v>70</v>
      </c>
      <c r="D24"/>
      <c r="E24"/>
    </row>
    <row r="25" spans="1:5" s="17" customFormat="1" ht="15.65" customHeight="1">
      <c r="A25" s="151" t="s">
        <v>63</v>
      </c>
      <c r="B25" s="152"/>
      <c r="C25" s="152"/>
      <c r="D25"/>
      <c r="E25"/>
    </row>
    <row r="26" spans="1:5" s="2" customFormat="1" ht="14.15" customHeight="1">
      <c r="A26" s="46"/>
      <c r="B26" s="67"/>
    </row>
    <row r="27" spans="1:5" s="2" customFormat="1" ht="14.15" customHeight="1">
      <c r="A27" s="18"/>
      <c r="B27" s="67"/>
      <c r="C27" s="1"/>
    </row>
    <row r="28" spans="1:5" s="2" customFormat="1" ht="15.65" customHeight="1">
      <c r="A28" s="13" t="s">
        <v>16</v>
      </c>
      <c r="B28" s="15" t="s">
        <v>0</v>
      </c>
      <c r="C28" s="1" t="s">
        <v>71</v>
      </c>
    </row>
    <row r="29" spans="1:5" s="2" customFormat="1" ht="15.65" customHeight="1">
      <c r="A29" s="13" t="s">
        <v>17</v>
      </c>
      <c r="B29" s="15" t="s">
        <v>0</v>
      </c>
      <c r="C29" s="1" t="s">
        <v>72</v>
      </c>
    </row>
    <row r="30" spans="1:5" s="2" customFormat="1" ht="15.65" customHeight="1">
      <c r="A30" s="13"/>
      <c r="B30" s="15"/>
      <c r="C30" s="1" t="s">
        <v>73</v>
      </c>
    </row>
    <row r="31" spans="1:5" s="2" customFormat="1" ht="15.65" customHeight="1">
      <c r="A31" s="13"/>
      <c r="B31" s="15"/>
      <c r="C31" s="1" t="s">
        <v>74</v>
      </c>
    </row>
    <row r="32" spans="1:5" s="2" customFormat="1" ht="15.65" customHeight="1">
      <c r="A32" s="13" t="s">
        <v>18</v>
      </c>
      <c r="B32" s="15" t="s">
        <v>0</v>
      </c>
      <c r="C32" s="1" t="s">
        <v>75</v>
      </c>
    </row>
    <row r="33" spans="1:3" s="2" customFormat="1" ht="15.65" customHeight="1">
      <c r="A33" s="13" t="s">
        <v>19</v>
      </c>
      <c r="B33" s="15" t="s">
        <v>0</v>
      </c>
      <c r="C33" s="1" t="s">
        <v>64</v>
      </c>
    </row>
    <row r="34" spans="1:3" s="2" customFormat="1" ht="13">
      <c r="A34" s="13" t="s">
        <v>20</v>
      </c>
      <c r="B34" s="15" t="s">
        <v>0</v>
      </c>
      <c r="C34" s="7">
        <v>5129498063</v>
      </c>
    </row>
    <row r="35" spans="1:3" s="2" customFormat="1" ht="21.75" customHeight="1">
      <c r="A35" s="13" t="s">
        <v>21</v>
      </c>
      <c r="B35" s="15" t="s">
        <v>0</v>
      </c>
      <c r="C35" s="13" t="s">
        <v>76</v>
      </c>
    </row>
    <row r="36" spans="1:3" s="2" customFormat="1" ht="13">
      <c r="A36" s="13" t="s">
        <v>22</v>
      </c>
      <c r="B36" s="15" t="s">
        <v>0</v>
      </c>
      <c r="C36" s="1" t="s">
        <v>77</v>
      </c>
    </row>
    <row r="37" spans="1:3" s="2" customFormat="1" ht="15.65" customHeight="1">
      <c r="A37" s="21" t="s">
        <v>23</v>
      </c>
      <c r="B37" s="22" t="s">
        <v>0</v>
      </c>
      <c r="C37" s="8">
        <v>43025</v>
      </c>
    </row>
    <row r="38" spans="1:3" s="2" customFormat="1" ht="15.65" customHeight="1">
      <c r="A38" s="13" t="s">
        <v>24</v>
      </c>
      <c r="B38" s="15" t="s">
        <v>0</v>
      </c>
      <c r="C38" s="7" t="s">
        <v>78</v>
      </c>
    </row>
    <row r="39" spans="1:3" s="2" customFormat="1" ht="15.65" customHeight="1">
      <c r="A39" s="13" t="s">
        <v>25</v>
      </c>
      <c r="B39" s="15" t="s">
        <v>0</v>
      </c>
      <c r="C39" s="7" t="s">
        <v>79</v>
      </c>
    </row>
    <row r="40" spans="1:3" s="2" customFormat="1" ht="15.65" customHeight="1">
      <c r="A40" s="13" t="s">
        <v>26</v>
      </c>
      <c r="B40" s="15" t="s">
        <v>0</v>
      </c>
      <c r="C40" s="7" t="s">
        <v>2</v>
      </c>
    </row>
    <row r="41" spans="1:3" s="2" customFormat="1" ht="15.65" customHeight="1">
      <c r="A41" s="13" t="s">
        <v>27</v>
      </c>
      <c r="B41" s="15" t="s">
        <v>0</v>
      </c>
      <c r="C41" s="4" t="s">
        <v>2</v>
      </c>
    </row>
    <row r="42" spans="1:3" s="2" customFormat="1" ht="15.65" customHeight="1">
      <c r="A42" s="13" t="s">
        <v>28</v>
      </c>
      <c r="B42" s="15" t="s">
        <v>0</v>
      </c>
      <c r="C42" s="1" t="s">
        <v>31</v>
      </c>
    </row>
    <row r="43" spans="1:3" s="2" customFormat="1" ht="15.65" customHeight="1">
      <c r="A43" s="13" t="s">
        <v>29</v>
      </c>
      <c r="B43" s="15" t="s">
        <v>0</v>
      </c>
      <c r="C43" s="4">
        <v>44898</v>
      </c>
    </row>
    <row r="44" spans="1:3" s="2" customFormat="1" ht="15.65" customHeight="1">
      <c r="A44" s="13" t="s">
        <v>30</v>
      </c>
      <c r="B44" s="15" t="s">
        <v>0</v>
      </c>
      <c r="C44" s="4" t="s">
        <v>80</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zoomScaleNormal="100" zoomScaleSheetLayoutView="115" workbookViewId="0">
      <selection activeCell="E17" sqref="E17"/>
    </sheetView>
  </sheetViews>
  <sheetFormatPr defaultColWidth="14.6328125" defaultRowHeight="13"/>
  <cols>
    <col min="1" max="1" width="5.6328125" style="9" customWidth="1"/>
    <col min="2" max="2" width="50.6328125" style="9" customWidth="1"/>
    <col min="3" max="3" width="4.453125" style="9" bestFit="1" customWidth="1"/>
    <col min="4" max="4" width="20.6328125" style="27" customWidth="1"/>
    <col min="5" max="5" width="20.90625" style="133" customWidth="1"/>
    <col min="6" max="16384" width="14.6328125" style="9"/>
  </cols>
  <sheetData>
    <row r="1" spans="1:5">
      <c r="C1" s="10"/>
      <c r="D1" s="28"/>
    </row>
    <row r="2" spans="1:5">
      <c r="C2" s="10"/>
      <c r="D2" s="28"/>
    </row>
    <row r="3" spans="1:5">
      <c r="C3" s="10"/>
      <c r="D3" s="28"/>
    </row>
    <row r="4" spans="1:5" s="2" customFormat="1" ht="13.5" customHeight="1">
      <c r="A4" s="23" t="s">
        <v>4</v>
      </c>
      <c r="B4" s="1"/>
      <c r="D4" s="29"/>
      <c r="E4" s="134"/>
    </row>
    <row r="5" spans="1:5" s="2" customFormat="1" ht="10.5" customHeight="1">
      <c r="A5" s="23" t="s">
        <v>15</v>
      </c>
      <c r="B5" s="1"/>
      <c r="D5" s="29"/>
      <c r="E5" s="133"/>
    </row>
    <row r="6" spans="1:5" s="2" customFormat="1" ht="13.5" customHeight="1">
      <c r="A6" s="24" t="s">
        <v>5</v>
      </c>
      <c r="B6" s="1"/>
      <c r="D6" s="29"/>
      <c r="E6" s="133"/>
    </row>
    <row r="7" spans="1:5" s="2" customFormat="1" ht="15" customHeight="1">
      <c r="A7" s="1"/>
      <c r="B7" s="1"/>
      <c r="D7" s="29"/>
      <c r="E7" s="133"/>
    </row>
    <row r="8" spans="1:5" s="25" customFormat="1" ht="15.5">
      <c r="A8" s="45" t="s">
        <v>81</v>
      </c>
      <c r="D8" s="30"/>
      <c r="E8" s="135"/>
    </row>
    <row r="10" spans="1:5" ht="23.15" customHeight="1">
      <c r="D10" s="63" t="s">
        <v>34</v>
      </c>
      <c r="E10" s="136" t="s">
        <v>36</v>
      </c>
    </row>
    <row r="11" spans="1:5" ht="23.15" customHeight="1">
      <c r="A11" s="51" t="s">
        <v>32</v>
      </c>
      <c r="B11" s="51" t="s">
        <v>33</v>
      </c>
      <c r="C11" s="51"/>
      <c r="D11" s="31" t="s">
        <v>35</v>
      </c>
      <c r="E11" s="137" t="s">
        <v>37</v>
      </c>
    </row>
    <row r="13" spans="1:5" ht="25">
      <c r="A13" s="26">
        <v>1</v>
      </c>
      <c r="B13" s="47" t="s">
        <v>82</v>
      </c>
      <c r="C13" s="26" t="s">
        <v>32</v>
      </c>
      <c r="D13" s="27">
        <v>280</v>
      </c>
      <c r="E13" s="138">
        <v>280</v>
      </c>
    </row>
    <row r="14" spans="1:5" ht="15.5">
      <c r="B14" s="32"/>
      <c r="E14" s="138"/>
    </row>
    <row r="15" spans="1:5" ht="25">
      <c r="A15" s="26">
        <v>2</v>
      </c>
      <c r="B15" s="47" t="s">
        <v>83</v>
      </c>
      <c r="C15" s="26" t="s">
        <v>84</v>
      </c>
      <c r="D15" s="27">
        <v>300</v>
      </c>
      <c r="E15" s="138">
        <v>300</v>
      </c>
    </row>
    <row r="16" spans="1:5" ht="15.5">
      <c r="B16" s="32"/>
      <c r="E16" s="138"/>
    </row>
    <row r="17" spans="1:5" ht="15.5">
      <c r="A17" s="26">
        <v>3</v>
      </c>
      <c r="B17" s="47" t="s">
        <v>85</v>
      </c>
      <c r="C17" s="26" t="s">
        <v>32</v>
      </c>
      <c r="D17" s="27">
        <v>400</v>
      </c>
      <c r="E17" s="138"/>
    </row>
    <row r="18" spans="1:5" ht="15.5">
      <c r="B18" s="32"/>
      <c r="E18" s="138"/>
    </row>
    <row r="19" spans="1:5" ht="50">
      <c r="A19" s="26">
        <v>4</v>
      </c>
      <c r="B19" s="47" t="s">
        <v>86</v>
      </c>
      <c r="C19" s="26" t="s">
        <v>84</v>
      </c>
      <c r="D19" s="27">
        <v>1400</v>
      </c>
      <c r="E19" s="138">
        <v>1400</v>
      </c>
    </row>
    <row r="20" spans="1:5" ht="15.5">
      <c r="A20" s="26"/>
      <c r="B20" s="47"/>
      <c r="C20" s="26"/>
      <c r="E20" s="138"/>
    </row>
    <row r="21" spans="1:5" ht="50">
      <c r="A21" s="26">
        <v>5</v>
      </c>
      <c r="B21" s="47" t="s">
        <v>87</v>
      </c>
      <c r="C21" s="26" t="s">
        <v>84</v>
      </c>
      <c r="D21" s="27">
        <v>1400</v>
      </c>
      <c r="E21" s="138">
        <v>1400</v>
      </c>
    </row>
    <row r="22" spans="1:5">
      <c r="A22" s="26"/>
      <c r="B22" s="47"/>
      <c r="C22" s="26"/>
    </row>
    <row r="23" spans="1:5" ht="23.15" customHeight="1" thickBot="1">
      <c r="A23" s="26"/>
      <c r="B23" s="54" t="s">
        <v>38</v>
      </c>
      <c r="C23" s="34" t="s">
        <v>0</v>
      </c>
      <c r="D23" s="39">
        <f>SUM(D13:D22)</f>
        <v>3780</v>
      </c>
      <c r="E23" s="139">
        <f>SUM(E13:E22)</f>
        <v>3380</v>
      </c>
    </row>
    <row r="24" spans="1:5" ht="13.5"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6"/>
  <sheetViews>
    <sheetView topLeftCell="A6" zoomScaleNormal="100" zoomScaleSheetLayoutView="115" workbookViewId="0">
      <selection activeCell="E21" sqref="E21"/>
    </sheetView>
  </sheetViews>
  <sheetFormatPr defaultColWidth="14.6328125" defaultRowHeight="13"/>
  <cols>
    <col min="1" max="1" width="5.6328125" style="9" customWidth="1"/>
    <col min="2" max="2" width="50.6328125" style="9" customWidth="1"/>
    <col min="3" max="3" width="4.453125" style="9" bestFit="1" customWidth="1"/>
    <col min="4" max="4" width="20.6328125" style="27" customWidth="1"/>
    <col min="5" max="5" width="20.90625" style="133" customWidth="1"/>
    <col min="6" max="16384" width="14.6328125" style="9"/>
  </cols>
  <sheetData>
    <row r="1" spans="1:5">
      <c r="C1" s="10"/>
      <c r="D1" s="28"/>
    </row>
    <row r="2" spans="1:5">
      <c r="C2" s="10"/>
      <c r="D2" s="28"/>
    </row>
    <row r="3" spans="1:5">
      <c r="C3" s="10"/>
      <c r="D3" s="28"/>
    </row>
    <row r="4" spans="1:5" s="2" customFormat="1" ht="13.5" customHeight="1">
      <c r="A4" s="23" t="s">
        <v>4</v>
      </c>
      <c r="B4" s="1"/>
      <c r="D4" s="29"/>
      <c r="E4" s="134"/>
    </row>
    <row r="5" spans="1:5" s="2" customFormat="1" ht="10.5" customHeight="1">
      <c r="A5" s="23" t="s">
        <v>15</v>
      </c>
      <c r="B5" s="1"/>
      <c r="D5" s="29"/>
      <c r="E5" s="133"/>
    </row>
    <row r="6" spans="1:5" s="2" customFormat="1" ht="13.5" customHeight="1">
      <c r="A6" s="24" t="s">
        <v>5</v>
      </c>
      <c r="B6" s="1"/>
      <c r="D6" s="29"/>
      <c r="E6" s="133"/>
    </row>
    <row r="7" spans="1:5" s="2" customFormat="1" ht="15" customHeight="1">
      <c r="A7" s="1"/>
      <c r="B7" s="1"/>
      <c r="D7" s="29"/>
      <c r="E7" s="133"/>
    </row>
    <row r="8" spans="1:5" s="25" customFormat="1" ht="15.5">
      <c r="A8" s="45" t="s">
        <v>81</v>
      </c>
      <c r="D8" s="30"/>
      <c r="E8" s="135"/>
    </row>
    <row r="10" spans="1:5" ht="23.15" customHeight="1">
      <c r="D10" s="63" t="s">
        <v>34</v>
      </c>
      <c r="E10" s="136" t="s">
        <v>36</v>
      </c>
    </row>
    <row r="11" spans="1:5" ht="23.15" customHeight="1">
      <c r="A11" s="51" t="s">
        <v>32</v>
      </c>
      <c r="B11" s="51" t="s">
        <v>33</v>
      </c>
      <c r="C11" s="51"/>
      <c r="D11" s="31" t="s">
        <v>35</v>
      </c>
      <c r="E11" s="137" t="s">
        <v>37</v>
      </c>
    </row>
    <row r="12" spans="1:5" ht="15.5">
      <c r="B12" s="124" t="s">
        <v>150</v>
      </c>
      <c r="E12" s="138">
        <f>SUM(LAB!E23)</f>
        <v>3380</v>
      </c>
    </row>
    <row r="13" spans="1:5" ht="62.5">
      <c r="A13" s="26">
        <v>6</v>
      </c>
      <c r="B13" s="47" t="s">
        <v>88</v>
      </c>
      <c r="C13" s="26"/>
      <c r="D13" s="27">
        <v>6400</v>
      </c>
      <c r="E13" s="138">
        <v>4200</v>
      </c>
    </row>
    <row r="14" spans="1:5" ht="15.5">
      <c r="B14" s="32"/>
      <c r="E14" s="138"/>
    </row>
    <row r="15" spans="1:5" ht="50">
      <c r="A15" s="26">
        <v>7</v>
      </c>
      <c r="B15" s="47" t="s">
        <v>91</v>
      </c>
      <c r="C15" s="26"/>
      <c r="D15" s="27">
        <v>6000</v>
      </c>
      <c r="E15" s="138">
        <v>4300</v>
      </c>
    </row>
    <row r="16" spans="1:5" ht="15.5">
      <c r="B16" s="32"/>
      <c r="E16" s="138"/>
    </row>
    <row r="17" spans="1:5" ht="25">
      <c r="A17" s="26">
        <v>8</v>
      </c>
      <c r="B17" s="47" t="s">
        <v>89</v>
      </c>
      <c r="C17" s="26" t="s">
        <v>32</v>
      </c>
      <c r="D17" s="27">
        <v>280</v>
      </c>
      <c r="E17" s="138">
        <v>280</v>
      </c>
    </row>
    <row r="18" spans="1:5" ht="15.5">
      <c r="B18" s="32"/>
      <c r="E18" s="138"/>
    </row>
    <row r="19" spans="1:5" ht="15.5">
      <c r="A19" s="65">
        <v>9</v>
      </c>
      <c r="B19" s="125" t="s">
        <v>155</v>
      </c>
      <c r="D19" s="27">
        <v>2000</v>
      </c>
      <c r="E19" s="138">
        <v>700</v>
      </c>
    </row>
    <row r="20" spans="1:5" ht="15.5">
      <c r="B20" s="32"/>
      <c r="E20" s="138"/>
    </row>
    <row r="21" spans="1:5" ht="15.5">
      <c r="A21" s="26">
        <v>10</v>
      </c>
      <c r="B21" s="47" t="s">
        <v>90</v>
      </c>
      <c r="C21" s="26" t="s">
        <v>84</v>
      </c>
      <c r="D21" s="27">
        <v>192</v>
      </c>
      <c r="E21" s="138">
        <v>192</v>
      </c>
    </row>
    <row r="22" spans="1:5">
      <c r="A22" s="26"/>
      <c r="B22" s="47"/>
      <c r="C22" s="26"/>
    </row>
    <row r="23" spans="1:5" ht="23.15" customHeight="1" thickBot="1">
      <c r="A23" s="26"/>
      <c r="B23" s="54" t="s">
        <v>38</v>
      </c>
      <c r="C23" s="34" t="s">
        <v>0</v>
      </c>
      <c r="D23" s="39">
        <f>SUM(LAB!D23,'LAB (2)'!D13:D21)</f>
        <v>18652</v>
      </c>
      <c r="E23" s="139">
        <f>SUM(E12:E22)</f>
        <v>13052</v>
      </c>
    </row>
    <row r="24" spans="1:5" ht="13.5"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2" zoomScaleNormal="100" workbookViewId="0">
      <selection activeCell="E35" sqref="E35"/>
    </sheetView>
  </sheetViews>
  <sheetFormatPr defaultColWidth="14.6328125" defaultRowHeight="13"/>
  <cols>
    <col min="1" max="1" width="5.6328125" style="9" customWidth="1"/>
    <col min="2" max="2" width="50.6328125" style="9" customWidth="1"/>
    <col min="3" max="3" width="6.36328125" style="9" bestFit="1" customWidth="1"/>
    <col min="4" max="4" width="20.6328125" style="27" customWidth="1"/>
    <col min="5" max="5" width="20.6328125" style="140" customWidth="1"/>
    <col min="6" max="16384" width="14.6328125" style="9"/>
  </cols>
  <sheetData>
    <row r="1" spans="1:5">
      <c r="C1" s="10"/>
      <c r="D1" s="28"/>
    </row>
    <row r="2" spans="1:5">
      <c r="C2" s="10"/>
      <c r="D2" s="28"/>
    </row>
    <row r="3" spans="1:5">
      <c r="C3" s="10"/>
      <c r="D3" s="28"/>
    </row>
    <row r="4" spans="1:5" s="2" customFormat="1" ht="13.5" customHeight="1">
      <c r="A4" s="49" t="s">
        <v>4</v>
      </c>
      <c r="B4" s="1"/>
      <c r="D4" s="29"/>
      <c r="E4" s="140"/>
    </row>
    <row r="5" spans="1:5" s="2" customFormat="1" ht="10.5" customHeight="1">
      <c r="A5" s="49" t="s">
        <v>15</v>
      </c>
      <c r="B5" s="1"/>
      <c r="D5" s="29"/>
      <c r="E5" s="140"/>
    </row>
    <row r="6" spans="1:5" s="2" customFormat="1" ht="13.5" customHeight="1">
      <c r="A6" s="50" t="s">
        <v>5</v>
      </c>
      <c r="B6" s="1"/>
      <c r="D6" s="29"/>
      <c r="E6" s="140"/>
    </row>
    <row r="7" spans="1:5" s="2" customFormat="1" ht="15" customHeight="1">
      <c r="A7" s="1"/>
      <c r="B7" s="1"/>
      <c r="D7" s="29"/>
      <c r="E7" s="140"/>
    </row>
    <row r="8" spans="1:5" s="25" customFormat="1" ht="23.15" customHeight="1">
      <c r="A8" s="64" t="s">
        <v>92</v>
      </c>
      <c r="D8" s="30"/>
      <c r="E8" s="141"/>
    </row>
    <row r="10" spans="1:5" ht="23.15" customHeight="1">
      <c r="A10" s="52"/>
      <c r="B10" s="52"/>
      <c r="C10" s="52"/>
      <c r="D10" s="154" t="s">
        <v>41</v>
      </c>
      <c r="E10" s="154"/>
    </row>
    <row r="11" spans="1:5" ht="23.15" customHeight="1">
      <c r="A11" s="61" t="s">
        <v>32</v>
      </c>
      <c r="B11" s="61" t="s">
        <v>40</v>
      </c>
      <c r="C11" s="62" t="s">
        <v>39</v>
      </c>
      <c r="D11" s="62" t="s">
        <v>42</v>
      </c>
      <c r="E11" s="142" t="s">
        <v>43</v>
      </c>
    </row>
    <row r="12" spans="1:5" ht="15" customHeight="1"/>
    <row r="13" spans="1:5" ht="23.15" customHeight="1">
      <c r="A13" s="26">
        <v>1</v>
      </c>
      <c r="B13" s="48" t="s">
        <v>93</v>
      </c>
      <c r="C13" s="26">
        <v>1</v>
      </c>
      <c r="D13" s="27">
        <v>2201</v>
      </c>
      <c r="E13" s="143">
        <v>2201</v>
      </c>
    </row>
    <row r="14" spans="1:5" ht="23.15" customHeight="1">
      <c r="A14" s="26">
        <v>2</v>
      </c>
      <c r="B14" s="48" t="s">
        <v>94</v>
      </c>
      <c r="C14" s="26">
        <v>1</v>
      </c>
      <c r="D14" s="27">
        <v>201</v>
      </c>
      <c r="E14" s="143"/>
    </row>
    <row r="15" spans="1:5" ht="23.15" customHeight="1">
      <c r="A15" s="26">
        <v>3</v>
      </c>
      <c r="B15" s="48" t="s">
        <v>95</v>
      </c>
      <c r="C15" s="26">
        <v>2</v>
      </c>
      <c r="D15" s="27">
        <f>(16*2)</f>
        <v>32</v>
      </c>
      <c r="E15" s="143"/>
    </row>
    <row r="16" spans="1:5" ht="22.5" customHeight="1">
      <c r="A16" s="26">
        <v>4</v>
      </c>
      <c r="B16" s="48" t="s">
        <v>96</v>
      </c>
      <c r="C16" s="26">
        <v>1</v>
      </c>
      <c r="D16" s="27">
        <v>42</v>
      </c>
      <c r="E16" s="143"/>
    </row>
    <row r="17" spans="1:5" ht="22.5" customHeight="1">
      <c r="A17" s="26">
        <v>5</v>
      </c>
      <c r="B17" s="48" t="s">
        <v>97</v>
      </c>
      <c r="C17" s="26">
        <v>1</v>
      </c>
      <c r="D17" s="27">
        <v>264</v>
      </c>
      <c r="E17" s="143"/>
    </row>
    <row r="18" spans="1:5" ht="22.5" customHeight="1">
      <c r="A18" s="26">
        <v>6</v>
      </c>
      <c r="B18" s="48" t="s">
        <v>98</v>
      </c>
      <c r="C18" s="26">
        <v>1</v>
      </c>
      <c r="D18" s="27">
        <v>34</v>
      </c>
      <c r="E18" s="143"/>
    </row>
    <row r="19" spans="1:5" ht="22.5" customHeight="1">
      <c r="A19" s="26">
        <v>7</v>
      </c>
      <c r="B19" s="48" t="s">
        <v>123</v>
      </c>
      <c r="C19" s="26">
        <v>1</v>
      </c>
      <c r="D19" s="27">
        <v>974</v>
      </c>
      <c r="E19" s="143">
        <v>973.5</v>
      </c>
    </row>
    <row r="20" spans="1:5" ht="22.5" customHeight="1">
      <c r="A20" s="26">
        <v>8</v>
      </c>
      <c r="B20" s="48" t="s">
        <v>124</v>
      </c>
      <c r="C20" s="26">
        <v>1</v>
      </c>
      <c r="D20" s="27">
        <v>974</v>
      </c>
      <c r="E20" s="143"/>
    </row>
    <row r="21" spans="1:5" ht="22.5" customHeight="1">
      <c r="A21" s="26">
        <v>9</v>
      </c>
      <c r="B21" s="48" t="s">
        <v>125</v>
      </c>
      <c r="C21" s="26">
        <v>1</v>
      </c>
      <c r="D21" s="27">
        <v>642</v>
      </c>
      <c r="E21" s="143"/>
    </row>
    <row r="22" spans="1:5" ht="22.5" customHeight="1">
      <c r="A22" s="26">
        <v>10</v>
      </c>
      <c r="B22" s="48" t="s">
        <v>99</v>
      </c>
      <c r="C22" s="26">
        <v>2</v>
      </c>
      <c r="D22" s="27">
        <f>(31+32)</f>
        <v>63</v>
      </c>
      <c r="E22" s="143"/>
    </row>
    <row r="23" spans="1:5" ht="22.5" customHeight="1">
      <c r="A23" s="26">
        <v>11</v>
      </c>
      <c r="B23" s="48" t="s">
        <v>100</v>
      </c>
      <c r="C23" s="26">
        <v>1</v>
      </c>
      <c r="D23" s="27">
        <v>75</v>
      </c>
      <c r="E23" s="143">
        <v>74.2</v>
      </c>
    </row>
    <row r="24" spans="1:5" ht="22.5" customHeight="1">
      <c r="A24" s="26">
        <v>12</v>
      </c>
      <c r="B24" s="48" t="s">
        <v>101</v>
      </c>
      <c r="C24" s="26">
        <v>2</v>
      </c>
      <c r="D24" s="27">
        <v>531</v>
      </c>
      <c r="E24" s="143">
        <v>265</v>
      </c>
    </row>
    <row r="25" spans="1:5" ht="22.5" customHeight="1">
      <c r="A25" s="26">
        <v>13</v>
      </c>
      <c r="B25" s="48" t="s">
        <v>102</v>
      </c>
      <c r="C25" s="26">
        <v>4</v>
      </c>
      <c r="D25" s="27">
        <v>10</v>
      </c>
      <c r="E25" s="143">
        <v>10</v>
      </c>
    </row>
    <row r="26" spans="1:5" ht="22.5" customHeight="1">
      <c r="A26" s="26">
        <v>14</v>
      </c>
      <c r="B26" s="48" t="s">
        <v>103</v>
      </c>
      <c r="C26" s="26">
        <v>1</v>
      </c>
      <c r="D26" s="27">
        <v>572</v>
      </c>
      <c r="E26" s="143"/>
    </row>
    <row r="27" spans="1:5" ht="22.5" customHeight="1">
      <c r="A27" s="26">
        <v>15</v>
      </c>
      <c r="B27" s="48" t="s">
        <v>104</v>
      </c>
      <c r="C27" s="26">
        <v>1</v>
      </c>
      <c r="D27" s="27">
        <v>4445</v>
      </c>
      <c r="E27" s="143">
        <v>4445</v>
      </c>
    </row>
    <row r="28" spans="1:5" ht="22.5" customHeight="1">
      <c r="A28" s="26">
        <v>16</v>
      </c>
      <c r="B28" s="48" t="s">
        <v>105</v>
      </c>
      <c r="C28" s="26">
        <v>1</v>
      </c>
      <c r="D28" s="27">
        <v>325</v>
      </c>
      <c r="E28" s="143">
        <v>324.5</v>
      </c>
    </row>
    <row r="29" spans="1:5" ht="22.5" customHeight="1">
      <c r="A29" s="26">
        <v>17</v>
      </c>
      <c r="B29" s="48" t="s">
        <v>106</v>
      </c>
      <c r="C29" s="26">
        <v>1</v>
      </c>
      <c r="D29" s="27">
        <v>293</v>
      </c>
      <c r="E29" s="143">
        <v>292.5</v>
      </c>
    </row>
    <row r="30" spans="1:5" ht="22.5" customHeight="1">
      <c r="A30" s="26">
        <v>18</v>
      </c>
      <c r="B30" s="48" t="s">
        <v>107</v>
      </c>
      <c r="C30" s="26">
        <v>1</v>
      </c>
      <c r="D30" s="27">
        <v>22</v>
      </c>
      <c r="E30" s="143">
        <v>21.7</v>
      </c>
    </row>
    <row r="31" spans="1:5" ht="22.5" customHeight="1">
      <c r="A31" s="26">
        <v>19</v>
      </c>
      <c r="B31" s="48" t="s">
        <v>108</v>
      </c>
      <c r="C31" s="26">
        <v>1</v>
      </c>
      <c r="D31" s="27">
        <v>36</v>
      </c>
      <c r="E31" s="143">
        <v>36</v>
      </c>
    </row>
    <row r="32" spans="1:5" ht="23.15" customHeight="1">
      <c r="A32" s="26">
        <v>20</v>
      </c>
      <c r="B32" s="48" t="s">
        <v>109</v>
      </c>
      <c r="C32" s="26">
        <v>1</v>
      </c>
      <c r="D32" s="27">
        <v>260</v>
      </c>
      <c r="E32" s="143">
        <v>260</v>
      </c>
    </row>
    <row r="33" spans="1:6" s="38" customFormat="1" ht="9.9" customHeight="1">
      <c r="A33" s="26"/>
      <c r="B33" s="48"/>
      <c r="C33" s="36"/>
      <c r="D33" s="37"/>
      <c r="E33" s="126"/>
    </row>
    <row r="34" spans="1:6" s="57" customFormat="1" ht="23.15" customHeight="1" thickBot="1">
      <c r="A34" s="53"/>
      <c r="B34" s="54" t="s">
        <v>122</v>
      </c>
      <c r="C34" s="55" t="s">
        <v>0</v>
      </c>
      <c r="D34" s="70">
        <f>SUM(D13:D32)</f>
        <v>11996</v>
      </c>
      <c r="E34" s="144">
        <f>SUM(E13:E32)</f>
        <v>8903.4000000000015</v>
      </c>
    </row>
    <row r="35" spans="1:6" s="57" customFormat="1" ht="9.75" customHeight="1" thickTop="1">
      <c r="A35" s="58"/>
      <c r="B35" s="54"/>
      <c r="C35" s="55"/>
      <c r="D35" s="69"/>
      <c r="E35" s="145"/>
    </row>
    <row r="36" spans="1:6" s="57" customFormat="1" ht="23.15" customHeight="1">
      <c r="A36" s="35"/>
      <c r="B36" s="40" t="s">
        <v>61</v>
      </c>
      <c r="C36" s="40"/>
      <c r="D36" s="32"/>
      <c r="E36" s="146"/>
      <c r="F36" s="68"/>
    </row>
    <row r="37" spans="1:6" s="57" customFormat="1" ht="9.9" customHeight="1">
      <c r="A37" s="35"/>
      <c r="B37" s="40" t="s">
        <v>59</v>
      </c>
      <c r="C37" s="40"/>
      <c r="D37" s="32"/>
      <c r="E37" s="146"/>
      <c r="F37" s="68"/>
    </row>
    <row r="38" spans="1:6" ht="14.5">
      <c r="A38"/>
      <c r="B38" s="40" t="s">
        <v>60</v>
      </c>
      <c r="C38" s="40"/>
      <c r="D38" s="32"/>
      <c r="E38" s="146"/>
      <c r="F38" s="68"/>
    </row>
    <row r="39" spans="1:6" ht="14.5">
      <c r="A39" s="35"/>
      <c r="B39" s="40"/>
      <c r="C39"/>
      <c r="D39"/>
      <c r="E39" s="126"/>
      <c r="F39"/>
    </row>
    <row r="40" spans="1:6">
      <c r="B40" s="40"/>
      <c r="C40" s="40"/>
      <c r="D40" s="32"/>
      <c r="E40" s="146"/>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2"/>
  <sheetViews>
    <sheetView topLeftCell="A21" zoomScaleNormal="100" workbookViewId="0">
      <selection activeCell="E27" sqref="E27"/>
    </sheetView>
  </sheetViews>
  <sheetFormatPr defaultColWidth="14.6328125" defaultRowHeight="13"/>
  <cols>
    <col min="1" max="1" width="5.6328125" style="9" customWidth="1"/>
    <col min="2" max="2" width="50.6328125" style="9" customWidth="1"/>
    <col min="3" max="3" width="6.36328125" style="9" bestFit="1" customWidth="1"/>
    <col min="4" max="4" width="20.6328125" style="27" customWidth="1"/>
    <col min="5" max="5" width="20.6328125" style="140" customWidth="1"/>
    <col min="6" max="16384" width="14.6328125" style="9"/>
  </cols>
  <sheetData>
    <row r="1" spans="1:5">
      <c r="C1" s="10"/>
      <c r="D1" s="28"/>
    </row>
    <row r="2" spans="1:5">
      <c r="C2" s="10"/>
      <c r="D2" s="28"/>
    </row>
    <row r="3" spans="1:5">
      <c r="C3" s="10"/>
      <c r="D3" s="28"/>
    </row>
    <row r="4" spans="1:5" s="2" customFormat="1" ht="13.5" customHeight="1">
      <c r="A4" s="49" t="s">
        <v>4</v>
      </c>
      <c r="B4" s="1"/>
      <c r="D4" s="29"/>
      <c r="E4" s="140"/>
    </row>
    <row r="5" spans="1:5" s="2" customFormat="1" ht="10.5" customHeight="1">
      <c r="A5" s="49" t="s">
        <v>15</v>
      </c>
      <c r="B5" s="1"/>
      <c r="D5" s="29"/>
      <c r="E5" s="140"/>
    </row>
    <row r="6" spans="1:5" s="2" customFormat="1" ht="13.5" customHeight="1">
      <c r="A6" s="50" t="s">
        <v>5</v>
      </c>
      <c r="B6" s="1"/>
      <c r="D6" s="29"/>
      <c r="E6" s="140"/>
    </row>
    <row r="7" spans="1:5" s="2" customFormat="1" ht="15" customHeight="1">
      <c r="A7" s="1"/>
      <c r="B7" s="1"/>
      <c r="D7" s="29"/>
      <c r="E7" s="140"/>
    </row>
    <row r="8" spans="1:5" s="25" customFormat="1" ht="23.15" customHeight="1">
      <c r="A8" s="64" t="s">
        <v>92</v>
      </c>
      <c r="D8" s="30"/>
      <c r="E8" s="141"/>
    </row>
    <row r="10" spans="1:5" ht="23.15" customHeight="1">
      <c r="A10" s="52"/>
      <c r="B10" s="52"/>
      <c r="C10" s="52"/>
      <c r="D10" s="154" t="s">
        <v>41</v>
      </c>
      <c r="E10" s="154"/>
    </row>
    <row r="11" spans="1:5" ht="23.15" customHeight="1">
      <c r="A11" s="61" t="s">
        <v>32</v>
      </c>
      <c r="B11" s="61" t="s">
        <v>40</v>
      </c>
      <c r="C11" s="62" t="s">
        <v>39</v>
      </c>
      <c r="D11" s="62" t="s">
        <v>42</v>
      </c>
      <c r="E11" s="142" t="s">
        <v>43</v>
      </c>
    </row>
    <row r="12" spans="1:5" ht="15" customHeight="1">
      <c r="B12" s="124" t="s">
        <v>150</v>
      </c>
      <c r="E12" s="147">
        <f>SUM(MAT!E34)</f>
        <v>8903.4000000000015</v>
      </c>
    </row>
    <row r="13" spans="1:5" ht="23.15" customHeight="1">
      <c r="A13" s="26">
        <v>21</v>
      </c>
      <c r="B13" s="48" t="s">
        <v>110</v>
      </c>
      <c r="C13" s="26">
        <v>1</v>
      </c>
      <c r="D13" s="27">
        <v>62</v>
      </c>
      <c r="E13" s="126"/>
    </row>
    <row r="14" spans="1:5" ht="23.15" customHeight="1">
      <c r="A14" s="26">
        <v>22</v>
      </c>
      <c r="B14" s="48" t="s">
        <v>111</v>
      </c>
      <c r="C14" s="26">
        <v>1</v>
      </c>
      <c r="D14" s="27">
        <v>21</v>
      </c>
      <c r="E14" s="126"/>
    </row>
    <row r="15" spans="1:5" ht="23.15" customHeight="1">
      <c r="A15" s="26">
        <v>23</v>
      </c>
      <c r="B15" s="48" t="s">
        <v>112</v>
      </c>
      <c r="C15" s="26">
        <v>1</v>
      </c>
      <c r="D15" s="27">
        <v>144</v>
      </c>
      <c r="E15" s="126"/>
    </row>
    <row r="16" spans="1:5" ht="22.5" customHeight="1">
      <c r="A16" s="26">
        <v>24</v>
      </c>
      <c r="B16" s="48" t="s">
        <v>113</v>
      </c>
      <c r="C16" s="26">
        <v>1</v>
      </c>
      <c r="D16" s="27">
        <v>104</v>
      </c>
      <c r="E16" s="126"/>
    </row>
    <row r="17" spans="1:6" ht="22.5" customHeight="1">
      <c r="A17" s="26">
        <v>25</v>
      </c>
      <c r="B17" s="48" t="s">
        <v>114</v>
      </c>
      <c r="C17" s="26">
        <v>1</v>
      </c>
      <c r="D17" s="27">
        <v>104</v>
      </c>
      <c r="E17" s="143"/>
    </row>
    <row r="18" spans="1:6" ht="22.5" customHeight="1">
      <c r="A18" s="26">
        <v>26</v>
      </c>
      <c r="B18" s="48" t="s">
        <v>115</v>
      </c>
      <c r="C18" s="26">
        <v>1</v>
      </c>
      <c r="D18" s="27">
        <v>1303</v>
      </c>
      <c r="E18" s="143">
        <v>1303</v>
      </c>
    </row>
    <row r="19" spans="1:6" ht="22.5" customHeight="1">
      <c r="A19" s="26">
        <v>27</v>
      </c>
      <c r="B19" s="48" t="s">
        <v>116</v>
      </c>
      <c r="C19" s="26">
        <v>1</v>
      </c>
      <c r="D19" s="27">
        <v>4</v>
      </c>
      <c r="E19" s="143">
        <v>3.7</v>
      </c>
    </row>
    <row r="20" spans="1:6" ht="22.5" customHeight="1">
      <c r="A20" s="26">
        <v>28</v>
      </c>
      <c r="B20" s="48" t="s">
        <v>117</v>
      </c>
      <c r="C20" s="26" t="s">
        <v>84</v>
      </c>
      <c r="D20" s="27">
        <v>100</v>
      </c>
      <c r="E20" s="143">
        <v>100</v>
      </c>
    </row>
    <row r="21" spans="1:6" ht="22.5" customHeight="1">
      <c r="A21" s="26">
        <v>29</v>
      </c>
      <c r="B21" s="48" t="s">
        <v>118</v>
      </c>
      <c r="C21" s="26" t="s">
        <v>84</v>
      </c>
      <c r="D21" s="27">
        <v>180</v>
      </c>
      <c r="E21" s="143">
        <v>180</v>
      </c>
    </row>
    <row r="22" spans="1:6" ht="22.5" customHeight="1">
      <c r="A22" s="26">
        <v>30</v>
      </c>
      <c r="B22" s="48" t="s">
        <v>119</v>
      </c>
      <c r="C22" s="26" t="s">
        <v>84</v>
      </c>
      <c r="D22" s="27">
        <v>140</v>
      </c>
      <c r="E22" s="143">
        <v>140</v>
      </c>
    </row>
    <row r="23" spans="1:6" ht="22.5" customHeight="1">
      <c r="A23" s="26">
        <v>31</v>
      </c>
      <c r="B23" s="48" t="s">
        <v>120</v>
      </c>
      <c r="C23" s="26" t="s">
        <v>84</v>
      </c>
      <c r="D23" s="27">
        <v>180</v>
      </c>
      <c r="E23" s="143">
        <v>180</v>
      </c>
    </row>
    <row r="24" spans="1:6" ht="22.5" customHeight="1">
      <c r="A24" s="26">
        <v>32</v>
      </c>
      <c r="B24" s="48" t="s">
        <v>121</v>
      </c>
      <c r="C24" s="26" t="s">
        <v>84</v>
      </c>
      <c r="D24" s="27">
        <v>280</v>
      </c>
      <c r="E24" s="143">
        <v>280</v>
      </c>
    </row>
    <row r="25" spans="1:6" ht="22.5" customHeight="1">
      <c r="A25" s="26">
        <v>34</v>
      </c>
      <c r="B25" s="48" t="s">
        <v>62</v>
      </c>
      <c r="C25" s="26"/>
      <c r="D25" s="27">
        <v>500</v>
      </c>
      <c r="E25" s="143">
        <v>105.4</v>
      </c>
    </row>
    <row r="26" spans="1:6" s="38" customFormat="1" ht="9.9" customHeight="1">
      <c r="A26" s="26"/>
      <c r="B26" s="48"/>
      <c r="C26" s="36"/>
      <c r="D26" s="37"/>
      <c r="E26" s="126"/>
    </row>
    <row r="27" spans="1:6" s="57" customFormat="1" ht="23.15" customHeight="1">
      <c r="A27" s="53"/>
      <c r="B27" s="54" t="s">
        <v>44</v>
      </c>
      <c r="C27" s="55" t="s">
        <v>0</v>
      </c>
      <c r="D27" s="56">
        <f>SUM(MAT!D34,'MAT 2'!D13:D25)</f>
        <v>15118</v>
      </c>
      <c r="E27" s="148">
        <f>SUM(E12:E26)</f>
        <v>11195.500000000002</v>
      </c>
    </row>
    <row r="28" spans="1:6" s="57" customFormat="1" ht="23.15" customHeight="1">
      <c r="A28" s="58"/>
      <c r="B28" s="54" t="s">
        <v>38</v>
      </c>
      <c r="C28" s="55" t="s">
        <v>0</v>
      </c>
      <c r="D28" s="59">
        <f>'LAB (2)'!D23</f>
        <v>18652</v>
      </c>
      <c r="E28" s="149">
        <f>SUM('LAB (2)'!E23)</f>
        <v>13052</v>
      </c>
    </row>
    <row r="29" spans="1:6" s="57" customFormat="1" ht="23.15" customHeight="1" thickBot="1">
      <c r="A29" s="58"/>
      <c r="B29" s="54" t="s">
        <v>45</v>
      </c>
      <c r="C29" s="55" t="s">
        <v>0</v>
      </c>
      <c r="D29" s="60">
        <f>SUM(D27:D28)</f>
        <v>33770</v>
      </c>
      <c r="E29" s="150">
        <f>SUM(E27:E28)</f>
        <v>24247.5</v>
      </c>
    </row>
    <row r="30" spans="1:6" s="57" customFormat="1" ht="9.9" customHeight="1" thickTop="1">
      <c r="A30" s="58"/>
      <c r="B30" s="54"/>
      <c r="C30" s="55"/>
      <c r="D30" s="59"/>
      <c r="E30" s="145"/>
    </row>
    <row r="31" spans="1:6">
      <c r="A31" s="35"/>
      <c r="B31" s="40" t="s">
        <v>61</v>
      </c>
      <c r="C31" s="40"/>
      <c r="D31" s="32"/>
      <c r="E31" s="146"/>
      <c r="F31" s="27"/>
    </row>
    <row r="32" spans="1:6">
      <c r="A32" s="35"/>
      <c r="B32" s="40" t="s">
        <v>59</v>
      </c>
      <c r="C32" s="40"/>
      <c r="D32" s="32"/>
      <c r="E32" s="146"/>
      <c r="F32" s="27"/>
    </row>
    <row r="33" spans="2:6">
      <c r="B33" s="40" t="s">
        <v>60</v>
      </c>
      <c r="C33" s="40"/>
      <c r="D33" s="32"/>
      <c r="E33" s="146"/>
      <c r="F33" s="27"/>
    </row>
    <row r="34" spans="2:6">
      <c r="B34" s="32" t="s">
        <v>151</v>
      </c>
    </row>
    <row r="35" spans="2:6">
      <c r="B35" s="32"/>
    </row>
    <row r="36" spans="2:6">
      <c r="B36" s="32"/>
    </row>
    <row r="37" spans="2:6">
      <c r="B37" s="32"/>
    </row>
    <row r="38" spans="2:6">
      <c r="B38" s="32"/>
    </row>
    <row r="39" spans="2:6">
      <c r="B39" s="32"/>
    </row>
    <row r="40" spans="2:6">
      <c r="B40" s="32"/>
    </row>
    <row r="41" spans="2:6">
      <c r="B41" s="32"/>
    </row>
    <row r="42" spans="2:6">
      <c r="B42" s="32"/>
    </row>
    <row r="43" spans="2:6">
      <c r="B43" s="32"/>
    </row>
    <row r="44" spans="2:6">
      <c r="B44" s="32"/>
    </row>
    <row r="45" spans="2:6">
      <c r="B45" s="32"/>
    </row>
    <row r="46" spans="2:6">
      <c r="B46" s="32"/>
    </row>
    <row r="47" spans="2:6">
      <c r="B47" s="32"/>
    </row>
    <row r="48" spans="2: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2"/>
  <sheetViews>
    <sheetView topLeftCell="A7" zoomScaleNormal="100" workbookViewId="0">
      <selection activeCell="N24" sqref="N24"/>
    </sheetView>
  </sheetViews>
  <sheetFormatPr defaultRowHeight="13"/>
  <cols>
    <col min="1" max="1" width="3.08984375" style="75" customWidth="1"/>
    <col min="2" max="4" width="9.08984375" style="75"/>
    <col min="5" max="5" width="15.453125" style="75" customWidth="1"/>
    <col min="6" max="6" width="9.08984375" style="75"/>
    <col min="7" max="7" width="11.54296875" style="75" customWidth="1"/>
    <col min="8" max="8" width="15.90625" style="75" bestFit="1" customWidth="1"/>
    <col min="9" max="9" width="16.6328125" style="120" customWidth="1"/>
    <col min="10" max="10" width="2.6328125" style="75" customWidth="1"/>
    <col min="11" max="256" width="9.08984375" style="75"/>
    <col min="257" max="257" width="3.08984375" style="75" customWidth="1"/>
    <col min="258" max="260" width="9.08984375" style="75"/>
    <col min="261" max="261" width="15.453125" style="75" customWidth="1"/>
    <col min="262" max="262" width="9.08984375" style="75"/>
    <col min="263" max="263" width="11.54296875" style="75" customWidth="1"/>
    <col min="264" max="264" width="15.90625" style="75" bestFit="1" customWidth="1"/>
    <col min="265" max="265" width="16.6328125" style="75" customWidth="1"/>
    <col min="266" max="266" width="2.6328125" style="75" customWidth="1"/>
    <col min="267" max="512" width="9.08984375" style="75"/>
    <col min="513" max="513" width="3.08984375" style="75" customWidth="1"/>
    <col min="514" max="516" width="9.08984375" style="75"/>
    <col min="517" max="517" width="15.453125" style="75" customWidth="1"/>
    <col min="518" max="518" width="9.08984375" style="75"/>
    <col min="519" max="519" width="11.54296875" style="75" customWidth="1"/>
    <col min="520" max="520" width="15.90625" style="75" bestFit="1" customWidth="1"/>
    <col min="521" max="521" width="16.6328125" style="75" customWidth="1"/>
    <col min="522" max="522" width="2.6328125" style="75" customWidth="1"/>
    <col min="523" max="768" width="9.08984375" style="75"/>
    <col min="769" max="769" width="3.08984375" style="75" customWidth="1"/>
    <col min="770" max="772" width="9.08984375" style="75"/>
    <col min="773" max="773" width="15.453125" style="75" customWidth="1"/>
    <col min="774" max="774" width="9.08984375" style="75"/>
    <col min="775" max="775" width="11.54296875" style="75" customWidth="1"/>
    <col min="776" max="776" width="15.90625" style="75" bestFit="1" customWidth="1"/>
    <col min="777" max="777" width="16.6328125" style="75" customWidth="1"/>
    <col min="778" max="778" width="2.6328125" style="75" customWidth="1"/>
    <col min="779" max="1024" width="9.08984375" style="75"/>
    <col min="1025" max="1025" width="3.08984375" style="75" customWidth="1"/>
    <col min="1026" max="1028" width="9.08984375" style="75"/>
    <col min="1029" max="1029" width="15.453125" style="75" customWidth="1"/>
    <col min="1030" max="1030" width="9.08984375" style="75"/>
    <col min="1031" max="1031" width="11.54296875" style="75" customWidth="1"/>
    <col min="1032" max="1032" width="15.90625" style="75" bestFit="1" customWidth="1"/>
    <col min="1033" max="1033" width="16.6328125" style="75" customWidth="1"/>
    <col min="1034" max="1034" width="2.6328125" style="75" customWidth="1"/>
    <col min="1035" max="1280" width="9.08984375" style="75"/>
    <col min="1281" max="1281" width="3.08984375" style="75" customWidth="1"/>
    <col min="1282" max="1284" width="9.08984375" style="75"/>
    <col min="1285" max="1285" width="15.453125" style="75" customWidth="1"/>
    <col min="1286" max="1286" width="9.08984375" style="75"/>
    <col min="1287" max="1287" width="11.54296875" style="75" customWidth="1"/>
    <col min="1288" max="1288" width="15.90625" style="75" bestFit="1" customWidth="1"/>
    <col min="1289" max="1289" width="16.6328125" style="75" customWidth="1"/>
    <col min="1290" max="1290" width="2.6328125" style="75" customWidth="1"/>
    <col min="1291" max="1536" width="9.08984375" style="75"/>
    <col min="1537" max="1537" width="3.08984375" style="75" customWidth="1"/>
    <col min="1538" max="1540" width="9.08984375" style="75"/>
    <col min="1541" max="1541" width="15.453125" style="75" customWidth="1"/>
    <col min="1542" max="1542" width="9.08984375" style="75"/>
    <col min="1543" max="1543" width="11.54296875" style="75" customWidth="1"/>
    <col min="1544" max="1544" width="15.90625" style="75" bestFit="1" customWidth="1"/>
    <col min="1545" max="1545" width="16.6328125" style="75" customWidth="1"/>
    <col min="1546" max="1546" width="2.6328125" style="75" customWidth="1"/>
    <col min="1547" max="1792" width="9.08984375" style="75"/>
    <col min="1793" max="1793" width="3.08984375" style="75" customWidth="1"/>
    <col min="1794" max="1796" width="9.08984375" style="75"/>
    <col min="1797" max="1797" width="15.453125" style="75" customWidth="1"/>
    <col min="1798" max="1798" width="9.08984375" style="75"/>
    <col min="1799" max="1799" width="11.54296875" style="75" customWidth="1"/>
    <col min="1800" max="1800" width="15.90625" style="75" bestFit="1" customWidth="1"/>
    <col min="1801" max="1801" width="16.6328125" style="75" customWidth="1"/>
    <col min="1802" max="1802" width="2.6328125" style="75" customWidth="1"/>
    <col min="1803" max="2048" width="9.08984375" style="75"/>
    <col min="2049" max="2049" width="3.08984375" style="75" customWidth="1"/>
    <col min="2050" max="2052" width="9.08984375" style="75"/>
    <col min="2053" max="2053" width="15.453125" style="75" customWidth="1"/>
    <col min="2054" max="2054" width="9.08984375" style="75"/>
    <col min="2055" max="2055" width="11.54296875" style="75" customWidth="1"/>
    <col min="2056" max="2056" width="15.90625" style="75" bestFit="1" customWidth="1"/>
    <col min="2057" max="2057" width="16.6328125" style="75" customWidth="1"/>
    <col min="2058" max="2058" width="2.6328125" style="75" customWidth="1"/>
    <col min="2059" max="2304" width="9.08984375" style="75"/>
    <col min="2305" max="2305" width="3.08984375" style="75" customWidth="1"/>
    <col min="2306" max="2308" width="9.08984375" style="75"/>
    <col min="2309" max="2309" width="15.453125" style="75" customWidth="1"/>
    <col min="2310" max="2310" width="9.08984375" style="75"/>
    <col min="2311" max="2311" width="11.54296875" style="75" customWidth="1"/>
    <col min="2312" max="2312" width="15.90625" style="75" bestFit="1" customWidth="1"/>
    <col min="2313" max="2313" width="16.6328125" style="75" customWidth="1"/>
    <col min="2314" max="2314" width="2.6328125" style="75" customWidth="1"/>
    <col min="2315" max="2560" width="9.08984375" style="75"/>
    <col min="2561" max="2561" width="3.08984375" style="75" customWidth="1"/>
    <col min="2562" max="2564" width="9.08984375" style="75"/>
    <col min="2565" max="2565" width="15.453125" style="75" customWidth="1"/>
    <col min="2566" max="2566" width="9.08984375" style="75"/>
    <col min="2567" max="2567" width="11.54296875" style="75" customWidth="1"/>
    <col min="2568" max="2568" width="15.90625" style="75" bestFit="1" customWidth="1"/>
    <col min="2569" max="2569" width="16.6328125" style="75" customWidth="1"/>
    <col min="2570" max="2570" width="2.6328125" style="75" customWidth="1"/>
    <col min="2571" max="2816" width="9.08984375" style="75"/>
    <col min="2817" max="2817" width="3.08984375" style="75" customWidth="1"/>
    <col min="2818" max="2820" width="9.08984375" style="75"/>
    <col min="2821" max="2821" width="15.453125" style="75" customWidth="1"/>
    <col min="2822" max="2822" width="9.08984375" style="75"/>
    <col min="2823" max="2823" width="11.54296875" style="75" customWidth="1"/>
    <col min="2824" max="2824" width="15.90625" style="75" bestFit="1" customWidth="1"/>
    <col min="2825" max="2825" width="16.6328125" style="75" customWidth="1"/>
    <col min="2826" max="2826" width="2.6328125" style="75" customWidth="1"/>
    <col min="2827" max="3072" width="9.08984375" style="75"/>
    <col min="3073" max="3073" width="3.08984375" style="75" customWidth="1"/>
    <col min="3074" max="3076" width="9.08984375" style="75"/>
    <col min="3077" max="3077" width="15.453125" style="75" customWidth="1"/>
    <col min="3078" max="3078" width="9.08984375" style="75"/>
    <col min="3079" max="3079" width="11.54296875" style="75" customWidth="1"/>
    <col min="3080" max="3080" width="15.90625" style="75" bestFit="1" customWidth="1"/>
    <col min="3081" max="3081" width="16.6328125" style="75" customWidth="1"/>
    <col min="3082" max="3082" width="2.6328125" style="75" customWidth="1"/>
    <col min="3083" max="3328" width="9.08984375" style="75"/>
    <col min="3329" max="3329" width="3.08984375" style="75" customWidth="1"/>
    <col min="3330" max="3332" width="9.08984375" style="75"/>
    <col min="3333" max="3333" width="15.453125" style="75" customWidth="1"/>
    <col min="3334" max="3334" width="9.08984375" style="75"/>
    <col min="3335" max="3335" width="11.54296875" style="75" customWidth="1"/>
    <col min="3336" max="3336" width="15.90625" style="75" bestFit="1" customWidth="1"/>
    <col min="3337" max="3337" width="16.6328125" style="75" customWidth="1"/>
    <col min="3338" max="3338" width="2.6328125" style="75" customWidth="1"/>
    <col min="3339" max="3584" width="9.08984375" style="75"/>
    <col min="3585" max="3585" width="3.08984375" style="75" customWidth="1"/>
    <col min="3586" max="3588" width="9.08984375" style="75"/>
    <col min="3589" max="3589" width="15.453125" style="75" customWidth="1"/>
    <col min="3590" max="3590" width="9.08984375" style="75"/>
    <col min="3591" max="3591" width="11.54296875" style="75" customWidth="1"/>
    <col min="3592" max="3592" width="15.90625" style="75" bestFit="1" customWidth="1"/>
    <col min="3593" max="3593" width="16.6328125" style="75" customWidth="1"/>
    <col min="3594" max="3594" width="2.6328125" style="75" customWidth="1"/>
    <col min="3595" max="3840" width="9.08984375" style="75"/>
    <col min="3841" max="3841" width="3.08984375" style="75" customWidth="1"/>
    <col min="3842" max="3844" width="9.08984375" style="75"/>
    <col min="3845" max="3845" width="15.453125" style="75" customWidth="1"/>
    <col min="3846" max="3846" width="9.08984375" style="75"/>
    <col min="3847" max="3847" width="11.54296875" style="75" customWidth="1"/>
    <col min="3848" max="3848" width="15.90625" style="75" bestFit="1" customWidth="1"/>
    <col min="3849" max="3849" width="16.6328125" style="75" customWidth="1"/>
    <col min="3850" max="3850" width="2.6328125" style="75" customWidth="1"/>
    <col min="3851" max="4096" width="9.08984375" style="75"/>
    <col min="4097" max="4097" width="3.08984375" style="75" customWidth="1"/>
    <col min="4098" max="4100" width="9.08984375" style="75"/>
    <col min="4101" max="4101" width="15.453125" style="75" customWidth="1"/>
    <col min="4102" max="4102" width="9.08984375" style="75"/>
    <col min="4103" max="4103" width="11.54296875" style="75" customWidth="1"/>
    <col min="4104" max="4104" width="15.90625" style="75" bestFit="1" customWidth="1"/>
    <col min="4105" max="4105" width="16.6328125" style="75" customWidth="1"/>
    <col min="4106" max="4106" width="2.6328125" style="75" customWidth="1"/>
    <col min="4107" max="4352" width="9.08984375" style="75"/>
    <col min="4353" max="4353" width="3.08984375" style="75" customWidth="1"/>
    <col min="4354" max="4356" width="9.08984375" style="75"/>
    <col min="4357" max="4357" width="15.453125" style="75" customWidth="1"/>
    <col min="4358" max="4358" width="9.08984375" style="75"/>
    <col min="4359" max="4359" width="11.54296875" style="75" customWidth="1"/>
    <col min="4360" max="4360" width="15.90625" style="75" bestFit="1" customWidth="1"/>
    <col min="4361" max="4361" width="16.6328125" style="75" customWidth="1"/>
    <col min="4362" max="4362" width="2.6328125" style="75" customWidth="1"/>
    <col min="4363" max="4608" width="9.08984375" style="75"/>
    <col min="4609" max="4609" width="3.08984375" style="75" customWidth="1"/>
    <col min="4610" max="4612" width="9.08984375" style="75"/>
    <col min="4613" max="4613" width="15.453125" style="75" customWidth="1"/>
    <col min="4614" max="4614" width="9.08984375" style="75"/>
    <col min="4615" max="4615" width="11.54296875" style="75" customWidth="1"/>
    <col min="4616" max="4616" width="15.90625" style="75" bestFit="1" customWidth="1"/>
    <col min="4617" max="4617" width="16.6328125" style="75" customWidth="1"/>
    <col min="4618" max="4618" width="2.6328125" style="75" customWidth="1"/>
    <col min="4619" max="4864" width="9.08984375" style="75"/>
    <col min="4865" max="4865" width="3.08984375" style="75" customWidth="1"/>
    <col min="4866" max="4868" width="9.08984375" style="75"/>
    <col min="4869" max="4869" width="15.453125" style="75" customWidth="1"/>
    <col min="4870" max="4870" width="9.08984375" style="75"/>
    <col min="4871" max="4871" width="11.54296875" style="75" customWidth="1"/>
    <col min="4872" max="4872" width="15.90625" style="75" bestFit="1" customWidth="1"/>
    <col min="4873" max="4873" width="16.6328125" style="75" customWidth="1"/>
    <col min="4874" max="4874" width="2.6328125" style="75" customWidth="1"/>
    <col min="4875" max="5120" width="9.08984375" style="75"/>
    <col min="5121" max="5121" width="3.08984375" style="75" customWidth="1"/>
    <col min="5122" max="5124" width="9.08984375" style="75"/>
    <col min="5125" max="5125" width="15.453125" style="75" customWidth="1"/>
    <col min="5126" max="5126" width="9.08984375" style="75"/>
    <col min="5127" max="5127" width="11.54296875" style="75" customWidth="1"/>
    <col min="5128" max="5128" width="15.90625" style="75" bestFit="1" customWidth="1"/>
    <col min="5129" max="5129" width="16.6328125" style="75" customWidth="1"/>
    <col min="5130" max="5130" width="2.6328125" style="75" customWidth="1"/>
    <col min="5131" max="5376" width="9.08984375" style="75"/>
    <col min="5377" max="5377" width="3.08984375" style="75" customWidth="1"/>
    <col min="5378" max="5380" width="9.08984375" style="75"/>
    <col min="5381" max="5381" width="15.453125" style="75" customWidth="1"/>
    <col min="5382" max="5382" width="9.08984375" style="75"/>
    <col min="5383" max="5383" width="11.54296875" style="75" customWidth="1"/>
    <col min="5384" max="5384" width="15.90625" style="75" bestFit="1" customWidth="1"/>
    <col min="5385" max="5385" width="16.6328125" style="75" customWidth="1"/>
    <col min="5386" max="5386" width="2.6328125" style="75" customWidth="1"/>
    <col min="5387" max="5632" width="9.08984375" style="75"/>
    <col min="5633" max="5633" width="3.08984375" style="75" customWidth="1"/>
    <col min="5634" max="5636" width="9.08984375" style="75"/>
    <col min="5637" max="5637" width="15.453125" style="75" customWidth="1"/>
    <col min="5638" max="5638" width="9.08984375" style="75"/>
    <col min="5639" max="5639" width="11.54296875" style="75" customWidth="1"/>
    <col min="5640" max="5640" width="15.90625" style="75" bestFit="1" customWidth="1"/>
    <col min="5641" max="5641" width="16.6328125" style="75" customWidth="1"/>
    <col min="5642" max="5642" width="2.6328125" style="75" customWidth="1"/>
    <col min="5643" max="5888" width="9.08984375" style="75"/>
    <col min="5889" max="5889" width="3.08984375" style="75" customWidth="1"/>
    <col min="5890" max="5892" width="9.08984375" style="75"/>
    <col min="5893" max="5893" width="15.453125" style="75" customWidth="1"/>
    <col min="5894" max="5894" width="9.08984375" style="75"/>
    <col min="5895" max="5895" width="11.54296875" style="75" customWidth="1"/>
    <col min="5896" max="5896" width="15.90625" style="75" bestFit="1" customWidth="1"/>
    <col min="5897" max="5897" width="16.6328125" style="75" customWidth="1"/>
    <col min="5898" max="5898" width="2.6328125" style="75" customWidth="1"/>
    <col min="5899" max="6144" width="9.08984375" style="75"/>
    <col min="6145" max="6145" width="3.08984375" style="75" customWidth="1"/>
    <col min="6146" max="6148" width="9.08984375" style="75"/>
    <col min="6149" max="6149" width="15.453125" style="75" customWidth="1"/>
    <col min="6150" max="6150" width="9.08984375" style="75"/>
    <col min="6151" max="6151" width="11.54296875" style="75" customWidth="1"/>
    <col min="6152" max="6152" width="15.90625" style="75" bestFit="1" customWidth="1"/>
    <col min="6153" max="6153" width="16.6328125" style="75" customWidth="1"/>
    <col min="6154" max="6154" width="2.6328125" style="75" customWidth="1"/>
    <col min="6155" max="6400" width="9.08984375" style="75"/>
    <col min="6401" max="6401" width="3.08984375" style="75" customWidth="1"/>
    <col min="6402" max="6404" width="9.08984375" style="75"/>
    <col min="6405" max="6405" width="15.453125" style="75" customWidth="1"/>
    <col min="6406" max="6406" width="9.08984375" style="75"/>
    <col min="6407" max="6407" width="11.54296875" style="75" customWidth="1"/>
    <col min="6408" max="6408" width="15.90625" style="75" bestFit="1" customWidth="1"/>
    <col min="6409" max="6409" width="16.6328125" style="75" customWidth="1"/>
    <col min="6410" max="6410" width="2.6328125" style="75" customWidth="1"/>
    <col min="6411" max="6656" width="9.08984375" style="75"/>
    <col min="6657" max="6657" width="3.08984375" style="75" customWidth="1"/>
    <col min="6658" max="6660" width="9.08984375" style="75"/>
    <col min="6661" max="6661" width="15.453125" style="75" customWidth="1"/>
    <col min="6662" max="6662" width="9.08984375" style="75"/>
    <col min="6663" max="6663" width="11.54296875" style="75" customWidth="1"/>
    <col min="6664" max="6664" width="15.90625" style="75" bestFit="1" customWidth="1"/>
    <col min="6665" max="6665" width="16.6328125" style="75" customWidth="1"/>
    <col min="6666" max="6666" width="2.6328125" style="75" customWidth="1"/>
    <col min="6667" max="6912" width="9.08984375" style="75"/>
    <col min="6913" max="6913" width="3.08984375" style="75" customWidth="1"/>
    <col min="6914" max="6916" width="9.08984375" style="75"/>
    <col min="6917" max="6917" width="15.453125" style="75" customWidth="1"/>
    <col min="6918" max="6918" width="9.08984375" style="75"/>
    <col min="6919" max="6919" width="11.54296875" style="75" customWidth="1"/>
    <col min="6920" max="6920" width="15.90625" style="75" bestFit="1" customWidth="1"/>
    <col min="6921" max="6921" width="16.6328125" style="75" customWidth="1"/>
    <col min="6922" max="6922" width="2.6328125" style="75" customWidth="1"/>
    <col min="6923" max="7168" width="9.08984375" style="75"/>
    <col min="7169" max="7169" width="3.08984375" style="75" customWidth="1"/>
    <col min="7170" max="7172" width="9.08984375" style="75"/>
    <col min="7173" max="7173" width="15.453125" style="75" customWidth="1"/>
    <col min="7174" max="7174" width="9.08984375" style="75"/>
    <col min="7175" max="7175" width="11.54296875" style="75" customWidth="1"/>
    <col min="7176" max="7176" width="15.90625" style="75" bestFit="1" customWidth="1"/>
    <col min="7177" max="7177" width="16.6328125" style="75" customWidth="1"/>
    <col min="7178" max="7178" width="2.6328125" style="75" customWidth="1"/>
    <col min="7179" max="7424" width="9.08984375" style="75"/>
    <col min="7425" max="7425" width="3.08984375" style="75" customWidth="1"/>
    <col min="7426" max="7428" width="9.08984375" style="75"/>
    <col min="7429" max="7429" width="15.453125" style="75" customWidth="1"/>
    <col min="7430" max="7430" width="9.08984375" style="75"/>
    <col min="7431" max="7431" width="11.54296875" style="75" customWidth="1"/>
    <col min="7432" max="7432" width="15.90625" style="75" bestFit="1" customWidth="1"/>
    <col min="7433" max="7433" width="16.6328125" style="75" customWidth="1"/>
    <col min="7434" max="7434" width="2.6328125" style="75" customWidth="1"/>
    <col min="7435" max="7680" width="9.08984375" style="75"/>
    <col min="7681" max="7681" width="3.08984375" style="75" customWidth="1"/>
    <col min="7682" max="7684" width="9.08984375" style="75"/>
    <col min="7685" max="7685" width="15.453125" style="75" customWidth="1"/>
    <col min="7686" max="7686" width="9.08984375" style="75"/>
    <col min="7687" max="7687" width="11.54296875" style="75" customWidth="1"/>
    <col min="7688" max="7688" width="15.90625" style="75" bestFit="1" customWidth="1"/>
    <col min="7689" max="7689" width="16.6328125" style="75" customWidth="1"/>
    <col min="7690" max="7690" width="2.6328125" style="75" customWidth="1"/>
    <col min="7691" max="7936" width="9.08984375" style="75"/>
    <col min="7937" max="7937" width="3.08984375" style="75" customWidth="1"/>
    <col min="7938" max="7940" width="9.08984375" style="75"/>
    <col min="7941" max="7941" width="15.453125" style="75" customWidth="1"/>
    <col min="7942" max="7942" width="9.08984375" style="75"/>
    <col min="7943" max="7943" width="11.54296875" style="75" customWidth="1"/>
    <col min="7944" max="7944" width="15.90625" style="75" bestFit="1" customWidth="1"/>
    <col min="7945" max="7945" width="16.6328125" style="75" customWidth="1"/>
    <col min="7946" max="7946" width="2.6328125" style="75" customWidth="1"/>
    <col min="7947" max="8192" width="9.08984375" style="75"/>
    <col min="8193" max="8193" width="3.08984375" style="75" customWidth="1"/>
    <col min="8194" max="8196" width="9.08984375" style="75"/>
    <col min="8197" max="8197" width="15.453125" style="75" customWidth="1"/>
    <col min="8198" max="8198" width="9.08984375" style="75"/>
    <col min="8199" max="8199" width="11.54296875" style="75" customWidth="1"/>
    <col min="8200" max="8200" width="15.90625" style="75" bestFit="1" customWidth="1"/>
    <col min="8201" max="8201" width="16.6328125" style="75" customWidth="1"/>
    <col min="8202" max="8202" width="2.6328125" style="75" customWidth="1"/>
    <col min="8203" max="8448" width="9.08984375" style="75"/>
    <col min="8449" max="8449" width="3.08984375" style="75" customWidth="1"/>
    <col min="8450" max="8452" width="9.08984375" style="75"/>
    <col min="8453" max="8453" width="15.453125" style="75" customWidth="1"/>
    <col min="8454" max="8454" width="9.08984375" style="75"/>
    <col min="8455" max="8455" width="11.54296875" style="75" customWidth="1"/>
    <col min="8456" max="8456" width="15.90625" style="75" bestFit="1" customWidth="1"/>
    <col min="8457" max="8457" width="16.6328125" style="75" customWidth="1"/>
    <col min="8458" max="8458" width="2.6328125" style="75" customWidth="1"/>
    <col min="8459" max="8704" width="9.08984375" style="75"/>
    <col min="8705" max="8705" width="3.08984375" style="75" customWidth="1"/>
    <col min="8706" max="8708" width="9.08984375" style="75"/>
    <col min="8709" max="8709" width="15.453125" style="75" customWidth="1"/>
    <col min="8710" max="8710" width="9.08984375" style="75"/>
    <col min="8711" max="8711" width="11.54296875" style="75" customWidth="1"/>
    <col min="8712" max="8712" width="15.90625" style="75" bestFit="1" customWidth="1"/>
    <col min="8713" max="8713" width="16.6328125" style="75" customWidth="1"/>
    <col min="8714" max="8714" width="2.6328125" style="75" customWidth="1"/>
    <col min="8715" max="8960" width="9.08984375" style="75"/>
    <col min="8961" max="8961" width="3.08984375" style="75" customWidth="1"/>
    <col min="8962" max="8964" width="9.08984375" style="75"/>
    <col min="8965" max="8965" width="15.453125" style="75" customWidth="1"/>
    <col min="8966" max="8966" width="9.08984375" style="75"/>
    <col min="8967" max="8967" width="11.54296875" style="75" customWidth="1"/>
    <col min="8968" max="8968" width="15.90625" style="75" bestFit="1" customWidth="1"/>
    <col min="8969" max="8969" width="16.6328125" style="75" customWidth="1"/>
    <col min="8970" max="8970" width="2.6328125" style="75" customWidth="1"/>
    <col min="8971" max="9216" width="9.08984375" style="75"/>
    <col min="9217" max="9217" width="3.08984375" style="75" customWidth="1"/>
    <col min="9218" max="9220" width="9.08984375" style="75"/>
    <col min="9221" max="9221" width="15.453125" style="75" customWidth="1"/>
    <col min="9222" max="9222" width="9.08984375" style="75"/>
    <col min="9223" max="9223" width="11.54296875" style="75" customWidth="1"/>
    <col min="9224" max="9224" width="15.90625" style="75" bestFit="1" customWidth="1"/>
    <col min="9225" max="9225" width="16.6328125" style="75" customWidth="1"/>
    <col min="9226" max="9226" width="2.6328125" style="75" customWidth="1"/>
    <col min="9227" max="9472" width="9.08984375" style="75"/>
    <col min="9473" max="9473" width="3.08984375" style="75" customWidth="1"/>
    <col min="9474" max="9476" width="9.08984375" style="75"/>
    <col min="9477" max="9477" width="15.453125" style="75" customWidth="1"/>
    <col min="9478" max="9478" width="9.08984375" style="75"/>
    <col min="9479" max="9479" width="11.54296875" style="75" customWidth="1"/>
    <col min="9480" max="9480" width="15.90625" style="75" bestFit="1" customWidth="1"/>
    <col min="9481" max="9481" width="16.6328125" style="75" customWidth="1"/>
    <col min="9482" max="9482" width="2.6328125" style="75" customWidth="1"/>
    <col min="9483" max="9728" width="9.08984375" style="75"/>
    <col min="9729" max="9729" width="3.08984375" style="75" customWidth="1"/>
    <col min="9730" max="9732" width="9.08984375" style="75"/>
    <col min="9733" max="9733" width="15.453125" style="75" customWidth="1"/>
    <col min="9734" max="9734" width="9.08984375" style="75"/>
    <col min="9735" max="9735" width="11.54296875" style="75" customWidth="1"/>
    <col min="9736" max="9736" width="15.90625" style="75" bestFit="1" customWidth="1"/>
    <col min="9737" max="9737" width="16.6328125" style="75" customWidth="1"/>
    <col min="9738" max="9738" width="2.6328125" style="75" customWidth="1"/>
    <col min="9739" max="9984" width="9.08984375" style="75"/>
    <col min="9985" max="9985" width="3.08984375" style="75" customWidth="1"/>
    <col min="9986" max="9988" width="9.08984375" style="75"/>
    <col min="9989" max="9989" width="15.453125" style="75" customWidth="1"/>
    <col min="9990" max="9990" width="9.08984375" style="75"/>
    <col min="9991" max="9991" width="11.54296875" style="75" customWidth="1"/>
    <col min="9992" max="9992" width="15.90625" style="75" bestFit="1" customWidth="1"/>
    <col min="9993" max="9993" width="16.6328125" style="75" customWidth="1"/>
    <col min="9994" max="9994" width="2.6328125" style="75" customWidth="1"/>
    <col min="9995" max="10240" width="9.08984375" style="75"/>
    <col min="10241" max="10241" width="3.08984375" style="75" customWidth="1"/>
    <col min="10242" max="10244" width="9.08984375" style="75"/>
    <col min="10245" max="10245" width="15.453125" style="75" customWidth="1"/>
    <col min="10246" max="10246" width="9.08984375" style="75"/>
    <col min="10247" max="10247" width="11.54296875" style="75" customWidth="1"/>
    <col min="10248" max="10248" width="15.90625" style="75" bestFit="1" customWidth="1"/>
    <col min="10249" max="10249" width="16.6328125" style="75" customWidth="1"/>
    <col min="10250" max="10250" width="2.6328125" style="75" customWidth="1"/>
    <col min="10251" max="10496" width="9.08984375" style="75"/>
    <col min="10497" max="10497" width="3.08984375" style="75" customWidth="1"/>
    <col min="10498" max="10500" width="9.08984375" style="75"/>
    <col min="10501" max="10501" width="15.453125" style="75" customWidth="1"/>
    <col min="10502" max="10502" width="9.08984375" style="75"/>
    <col min="10503" max="10503" width="11.54296875" style="75" customWidth="1"/>
    <col min="10504" max="10504" width="15.90625" style="75" bestFit="1" customWidth="1"/>
    <col min="10505" max="10505" width="16.6328125" style="75" customWidth="1"/>
    <col min="10506" max="10506" width="2.6328125" style="75" customWidth="1"/>
    <col min="10507" max="10752" width="9.08984375" style="75"/>
    <col min="10753" max="10753" width="3.08984375" style="75" customWidth="1"/>
    <col min="10754" max="10756" width="9.08984375" style="75"/>
    <col min="10757" max="10757" width="15.453125" style="75" customWidth="1"/>
    <col min="10758" max="10758" width="9.08984375" style="75"/>
    <col min="10759" max="10759" width="11.54296875" style="75" customWidth="1"/>
    <col min="10760" max="10760" width="15.90625" style="75" bestFit="1" customWidth="1"/>
    <col min="10761" max="10761" width="16.6328125" style="75" customWidth="1"/>
    <col min="10762" max="10762" width="2.6328125" style="75" customWidth="1"/>
    <col min="10763" max="11008" width="9.08984375" style="75"/>
    <col min="11009" max="11009" width="3.08984375" style="75" customWidth="1"/>
    <col min="11010" max="11012" width="9.08984375" style="75"/>
    <col min="11013" max="11013" width="15.453125" style="75" customWidth="1"/>
    <col min="11014" max="11014" width="9.08984375" style="75"/>
    <col min="11015" max="11015" width="11.54296875" style="75" customWidth="1"/>
    <col min="11016" max="11016" width="15.90625" style="75" bestFit="1" customWidth="1"/>
    <col min="11017" max="11017" width="16.6328125" style="75" customWidth="1"/>
    <col min="11018" max="11018" width="2.6328125" style="75" customWidth="1"/>
    <col min="11019" max="11264" width="9.08984375" style="75"/>
    <col min="11265" max="11265" width="3.08984375" style="75" customWidth="1"/>
    <col min="11266" max="11268" width="9.08984375" style="75"/>
    <col min="11269" max="11269" width="15.453125" style="75" customWidth="1"/>
    <col min="11270" max="11270" width="9.08984375" style="75"/>
    <col min="11271" max="11271" width="11.54296875" style="75" customWidth="1"/>
    <col min="11272" max="11272" width="15.90625" style="75" bestFit="1" customWidth="1"/>
    <col min="11273" max="11273" width="16.6328125" style="75" customWidth="1"/>
    <col min="11274" max="11274" width="2.6328125" style="75" customWidth="1"/>
    <col min="11275" max="11520" width="9.08984375" style="75"/>
    <col min="11521" max="11521" width="3.08984375" style="75" customWidth="1"/>
    <col min="11522" max="11524" width="9.08984375" style="75"/>
    <col min="11525" max="11525" width="15.453125" style="75" customWidth="1"/>
    <col min="11526" max="11526" width="9.08984375" style="75"/>
    <col min="11527" max="11527" width="11.54296875" style="75" customWidth="1"/>
    <col min="11528" max="11528" width="15.90625" style="75" bestFit="1" customWidth="1"/>
    <col min="11529" max="11529" width="16.6328125" style="75" customWidth="1"/>
    <col min="11530" max="11530" width="2.6328125" style="75" customWidth="1"/>
    <col min="11531" max="11776" width="9.08984375" style="75"/>
    <col min="11777" max="11777" width="3.08984375" style="75" customWidth="1"/>
    <col min="11778" max="11780" width="9.08984375" style="75"/>
    <col min="11781" max="11781" width="15.453125" style="75" customWidth="1"/>
    <col min="11782" max="11782" width="9.08984375" style="75"/>
    <col min="11783" max="11783" width="11.54296875" style="75" customWidth="1"/>
    <col min="11784" max="11784" width="15.90625" style="75" bestFit="1" customWidth="1"/>
    <col min="11785" max="11785" width="16.6328125" style="75" customWidth="1"/>
    <col min="11786" max="11786" width="2.6328125" style="75" customWidth="1"/>
    <col min="11787" max="12032" width="9.08984375" style="75"/>
    <col min="12033" max="12033" width="3.08984375" style="75" customWidth="1"/>
    <col min="12034" max="12036" width="9.08984375" style="75"/>
    <col min="12037" max="12037" width="15.453125" style="75" customWidth="1"/>
    <col min="12038" max="12038" width="9.08984375" style="75"/>
    <col min="12039" max="12039" width="11.54296875" style="75" customWidth="1"/>
    <col min="12040" max="12040" width="15.90625" style="75" bestFit="1" customWidth="1"/>
    <col min="12041" max="12041" width="16.6328125" style="75" customWidth="1"/>
    <col min="12042" max="12042" width="2.6328125" style="75" customWidth="1"/>
    <col min="12043" max="12288" width="9.08984375" style="75"/>
    <col min="12289" max="12289" width="3.08984375" style="75" customWidth="1"/>
    <col min="12290" max="12292" width="9.08984375" style="75"/>
    <col min="12293" max="12293" width="15.453125" style="75" customWidth="1"/>
    <col min="12294" max="12294" width="9.08984375" style="75"/>
    <col min="12295" max="12295" width="11.54296875" style="75" customWidth="1"/>
    <col min="12296" max="12296" width="15.90625" style="75" bestFit="1" customWidth="1"/>
    <col min="12297" max="12297" width="16.6328125" style="75" customWidth="1"/>
    <col min="12298" max="12298" width="2.6328125" style="75" customWidth="1"/>
    <col min="12299" max="12544" width="9.08984375" style="75"/>
    <col min="12545" max="12545" width="3.08984375" style="75" customWidth="1"/>
    <col min="12546" max="12548" width="9.08984375" style="75"/>
    <col min="12549" max="12549" width="15.453125" style="75" customWidth="1"/>
    <col min="12550" max="12550" width="9.08984375" style="75"/>
    <col min="12551" max="12551" width="11.54296875" style="75" customWidth="1"/>
    <col min="12552" max="12552" width="15.90625" style="75" bestFit="1" customWidth="1"/>
    <col min="12553" max="12553" width="16.6328125" style="75" customWidth="1"/>
    <col min="12554" max="12554" width="2.6328125" style="75" customWidth="1"/>
    <col min="12555" max="12800" width="9.08984375" style="75"/>
    <col min="12801" max="12801" width="3.08984375" style="75" customWidth="1"/>
    <col min="12802" max="12804" width="9.08984375" style="75"/>
    <col min="12805" max="12805" width="15.453125" style="75" customWidth="1"/>
    <col min="12806" max="12806" width="9.08984375" style="75"/>
    <col min="12807" max="12807" width="11.54296875" style="75" customWidth="1"/>
    <col min="12808" max="12808" width="15.90625" style="75" bestFit="1" customWidth="1"/>
    <col min="12809" max="12809" width="16.6328125" style="75" customWidth="1"/>
    <col min="12810" max="12810" width="2.6328125" style="75" customWidth="1"/>
    <col min="12811" max="13056" width="9.08984375" style="75"/>
    <col min="13057" max="13057" width="3.08984375" style="75" customWidth="1"/>
    <col min="13058" max="13060" width="9.08984375" style="75"/>
    <col min="13061" max="13061" width="15.453125" style="75" customWidth="1"/>
    <col min="13062" max="13062" width="9.08984375" style="75"/>
    <col min="13063" max="13063" width="11.54296875" style="75" customWidth="1"/>
    <col min="13064" max="13064" width="15.90625" style="75" bestFit="1" customWidth="1"/>
    <col min="13065" max="13065" width="16.6328125" style="75" customWidth="1"/>
    <col min="13066" max="13066" width="2.6328125" style="75" customWidth="1"/>
    <col min="13067" max="13312" width="9.08984375" style="75"/>
    <col min="13313" max="13313" width="3.08984375" style="75" customWidth="1"/>
    <col min="13314" max="13316" width="9.08984375" style="75"/>
    <col min="13317" max="13317" width="15.453125" style="75" customWidth="1"/>
    <col min="13318" max="13318" width="9.08984375" style="75"/>
    <col min="13319" max="13319" width="11.54296875" style="75" customWidth="1"/>
    <col min="13320" max="13320" width="15.90625" style="75" bestFit="1" customWidth="1"/>
    <col min="13321" max="13321" width="16.6328125" style="75" customWidth="1"/>
    <col min="13322" max="13322" width="2.6328125" style="75" customWidth="1"/>
    <col min="13323" max="13568" width="9.08984375" style="75"/>
    <col min="13569" max="13569" width="3.08984375" style="75" customWidth="1"/>
    <col min="13570" max="13572" width="9.08984375" style="75"/>
    <col min="13573" max="13573" width="15.453125" style="75" customWidth="1"/>
    <col min="13574" max="13574" width="9.08984375" style="75"/>
    <col min="13575" max="13575" width="11.54296875" style="75" customWidth="1"/>
    <col min="13576" max="13576" width="15.90625" style="75" bestFit="1" customWidth="1"/>
    <col min="13577" max="13577" width="16.6328125" style="75" customWidth="1"/>
    <col min="13578" max="13578" width="2.6328125" style="75" customWidth="1"/>
    <col min="13579" max="13824" width="9.08984375" style="75"/>
    <col min="13825" max="13825" width="3.08984375" style="75" customWidth="1"/>
    <col min="13826" max="13828" width="9.08984375" style="75"/>
    <col min="13829" max="13829" width="15.453125" style="75" customWidth="1"/>
    <col min="13830" max="13830" width="9.08984375" style="75"/>
    <col min="13831" max="13831" width="11.54296875" style="75" customWidth="1"/>
    <col min="13832" max="13832" width="15.90625" style="75" bestFit="1" customWidth="1"/>
    <col min="13833" max="13833" width="16.6328125" style="75" customWidth="1"/>
    <col min="13834" max="13834" width="2.6328125" style="75" customWidth="1"/>
    <col min="13835" max="14080" width="9.08984375" style="75"/>
    <col min="14081" max="14081" width="3.08984375" style="75" customWidth="1"/>
    <col min="14082" max="14084" width="9.08984375" style="75"/>
    <col min="14085" max="14085" width="15.453125" style="75" customWidth="1"/>
    <col min="14086" max="14086" width="9.08984375" style="75"/>
    <col min="14087" max="14087" width="11.54296875" style="75" customWidth="1"/>
    <col min="14088" max="14088" width="15.90625" style="75" bestFit="1" customWidth="1"/>
    <col min="14089" max="14089" width="16.6328125" style="75" customWidth="1"/>
    <col min="14090" max="14090" width="2.6328125" style="75" customWidth="1"/>
    <col min="14091" max="14336" width="9.08984375" style="75"/>
    <col min="14337" max="14337" width="3.08984375" style="75" customWidth="1"/>
    <col min="14338" max="14340" width="9.08984375" style="75"/>
    <col min="14341" max="14341" width="15.453125" style="75" customWidth="1"/>
    <col min="14342" max="14342" width="9.08984375" style="75"/>
    <col min="14343" max="14343" width="11.54296875" style="75" customWidth="1"/>
    <col min="14344" max="14344" width="15.90625" style="75" bestFit="1" customWidth="1"/>
    <col min="14345" max="14345" width="16.6328125" style="75" customWidth="1"/>
    <col min="14346" max="14346" width="2.6328125" style="75" customWidth="1"/>
    <col min="14347" max="14592" width="9.08984375" style="75"/>
    <col min="14593" max="14593" width="3.08984375" style="75" customWidth="1"/>
    <col min="14594" max="14596" width="9.08984375" style="75"/>
    <col min="14597" max="14597" width="15.453125" style="75" customWidth="1"/>
    <col min="14598" max="14598" width="9.08984375" style="75"/>
    <col min="14599" max="14599" width="11.54296875" style="75" customWidth="1"/>
    <col min="14600" max="14600" width="15.90625" style="75" bestFit="1" customWidth="1"/>
    <col min="14601" max="14601" width="16.6328125" style="75" customWidth="1"/>
    <col min="14602" max="14602" width="2.6328125" style="75" customWidth="1"/>
    <col min="14603" max="14848" width="9.08984375" style="75"/>
    <col min="14849" max="14849" width="3.08984375" style="75" customWidth="1"/>
    <col min="14850" max="14852" width="9.08984375" style="75"/>
    <col min="14853" max="14853" width="15.453125" style="75" customWidth="1"/>
    <col min="14854" max="14854" width="9.08984375" style="75"/>
    <col min="14855" max="14855" width="11.54296875" style="75" customWidth="1"/>
    <col min="14856" max="14856" width="15.90625" style="75" bestFit="1" customWidth="1"/>
    <col min="14857" max="14857" width="16.6328125" style="75" customWidth="1"/>
    <col min="14858" max="14858" width="2.6328125" style="75" customWidth="1"/>
    <col min="14859" max="15104" width="9.08984375" style="75"/>
    <col min="15105" max="15105" width="3.08984375" style="75" customWidth="1"/>
    <col min="15106" max="15108" width="9.08984375" style="75"/>
    <col min="15109" max="15109" width="15.453125" style="75" customWidth="1"/>
    <col min="15110" max="15110" width="9.08984375" style="75"/>
    <col min="15111" max="15111" width="11.54296875" style="75" customWidth="1"/>
    <col min="15112" max="15112" width="15.90625" style="75" bestFit="1" customWidth="1"/>
    <col min="15113" max="15113" width="16.6328125" style="75" customWidth="1"/>
    <col min="15114" max="15114" width="2.6328125" style="75" customWidth="1"/>
    <col min="15115" max="15360" width="9.08984375" style="75"/>
    <col min="15361" max="15361" width="3.08984375" style="75" customWidth="1"/>
    <col min="15362" max="15364" width="9.08984375" style="75"/>
    <col min="15365" max="15365" width="15.453125" style="75" customWidth="1"/>
    <col min="15366" max="15366" width="9.08984375" style="75"/>
    <col min="15367" max="15367" width="11.54296875" style="75" customWidth="1"/>
    <col min="15368" max="15368" width="15.90625" style="75" bestFit="1" customWidth="1"/>
    <col min="15369" max="15369" width="16.6328125" style="75" customWidth="1"/>
    <col min="15370" max="15370" width="2.6328125" style="75" customWidth="1"/>
    <col min="15371" max="15616" width="9.08984375" style="75"/>
    <col min="15617" max="15617" width="3.08984375" style="75" customWidth="1"/>
    <col min="15618" max="15620" width="9.08984375" style="75"/>
    <col min="15621" max="15621" width="15.453125" style="75" customWidth="1"/>
    <col min="15622" max="15622" width="9.08984375" style="75"/>
    <col min="15623" max="15623" width="11.54296875" style="75" customWidth="1"/>
    <col min="15624" max="15624" width="15.90625" style="75" bestFit="1" customWidth="1"/>
    <col min="15625" max="15625" width="16.6328125" style="75" customWidth="1"/>
    <col min="15626" max="15626" width="2.6328125" style="75" customWidth="1"/>
    <col min="15627" max="15872" width="9.08984375" style="75"/>
    <col min="15873" max="15873" width="3.08984375" style="75" customWidth="1"/>
    <col min="15874" max="15876" width="9.08984375" style="75"/>
    <col min="15877" max="15877" width="15.453125" style="75" customWidth="1"/>
    <col min="15878" max="15878" width="9.08984375" style="75"/>
    <col min="15879" max="15879" width="11.54296875" style="75" customWidth="1"/>
    <col min="15880" max="15880" width="15.90625" style="75" bestFit="1" customWidth="1"/>
    <col min="15881" max="15881" width="16.6328125" style="75" customWidth="1"/>
    <col min="15882" max="15882" width="2.6328125" style="75" customWidth="1"/>
    <col min="15883" max="16128" width="9.08984375" style="75"/>
    <col min="16129" max="16129" width="3.08984375" style="75" customWidth="1"/>
    <col min="16130" max="16132" width="9.08984375" style="75"/>
    <col min="16133" max="16133" width="15.453125" style="75" customWidth="1"/>
    <col min="16134" max="16134" width="9.08984375" style="75"/>
    <col min="16135" max="16135" width="11.54296875" style="75" customWidth="1"/>
    <col min="16136" max="16136" width="15.90625" style="75" bestFit="1" customWidth="1"/>
    <col min="16137" max="16137" width="16.6328125" style="75" customWidth="1"/>
    <col min="16138" max="16138" width="2.6328125" style="75" customWidth="1"/>
    <col min="16139" max="16384" width="9.08984375" style="75"/>
  </cols>
  <sheetData>
    <row r="1" spans="1:10" s="73" customFormat="1" ht="24.75" customHeight="1">
      <c r="A1" s="71"/>
      <c r="B1" s="72"/>
      <c r="C1" s="72"/>
    </row>
    <row r="2" spans="1:10" s="73" customFormat="1" ht="13.5" customHeight="1">
      <c r="A2" s="72" t="s">
        <v>126</v>
      </c>
      <c r="B2" s="72"/>
      <c r="C2" s="72"/>
    </row>
    <row r="3" spans="1:10" s="73" customFormat="1" ht="13.5" customHeight="1">
      <c r="A3" s="72" t="s">
        <v>127</v>
      </c>
      <c r="B3" s="72"/>
      <c r="C3" s="72"/>
    </row>
    <row r="4" spans="1:10" s="73" customFormat="1" ht="15" customHeight="1">
      <c r="A4" s="74" t="s">
        <v>128</v>
      </c>
      <c r="B4" s="72"/>
      <c r="C4" s="72"/>
    </row>
    <row r="5" spans="1:10" s="73" customFormat="1" ht="15" customHeight="1">
      <c r="A5" s="74"/>
      <c r="B5" s="72"/>
      <c r="C5" s="72"/>
    </row>
    <row r="6" spans="1:10" ht="24.75" customHeight="1">
      <c r="B6" s="76" t="s">
        <v>129</v>
      </c>
      <c r="C6" s="77"/>
      <c r="D6" s="77"/>
      <c r="E6" s="77"/>
      <c r="F6" s="78"/>
      <c r="G6" s="78"/>
      <c r="H6" s="78"/>
      <c r="I6" s="79"/>
    </row>
    <row r="7" spans="1:10" ht="15" customHeight="1">
      <c r="B7" s="76"/>
      <c r="C7" s="77"/>
      <c r="D7" s="77"/>
      <c r="E7" s="77"/>
      <c r="F7" s="78"/>
      <c r="G7" s="78"/>
      <c r="H7" s="78"/>
      <c r="I7" s="79"/>
    </row>
    <row r="8" spans="1:10">
      <c r="B8" s="80" t="s">
        <v>130</v>
      </c>
      <c r="C8" s="81"/>
      <c r="D8" s="81"/>
      <c r="E8" s="77"/>
      <c r="F8" s="82"/>
      <c r="G8" s="77"/>
      <c r="H8" s="77"/>
      <c r="I8" s="83"/>
    </row>
    <row r="9" spans="1:10" ht="12.5">
      <c r="B9" s="165"/>
      <c r="C9" s="166"/>
      <c r="D9" s="166"/>
      <c r="E9" s="166"/>
      <c r="F9" s="84"/>
      <c r="G9" s="85"/>
      <c r="H9" s="165"/>
      <c r="I9" s="167"/>
    </row>
    <row r="10" spans="1:10" ht="14">
      <c r="B10" s="86" t="s">
        <v>67</v>
      </c>
      <c r="C10" s="87"/>
      <c r="D10" s="88"/>
      <c r="E10" s="89"/>
      <c r="F10" s="157" t="s">
        <v>131</v>
      </c>
      <c r="G10" s="158"/>
      <c r="H10" s="168" t="s">
        <v>147</v>
      </c>
      <c r="I10" s="169"/>
      <c r="J10" s="90"/>
    </row>
    <row r="11" spans="1:10" ht="14">
      <c r="B11" s="91" t="s">
        <v>68</v>
      </c>
      <c r="C11" s="87"/>
      <c r="D11" s="88"/>
      <c r="E11" s="77"/>
      <c r="F11" s="157" t="s">
        <v>132</v>
      </c>
      <c r="G11" s="158"/>
      <c r="H11" s="170">
        <v>44957</v>
      </c>
      <c r="I11" s="171"/>
      <c r="J11" s="90"/>
    </row>
    <row r="12" spans="1:10" ht="14">
      <c r="B12" s="91" t="s">
        <v>69</v>
      </c>
      <c r="C12" s="87"/>
      <c r="D12" s="88"/>
      <c r="E12" s="77"/>
      <c r="F12" s="157" t="s">
        <v>133</v>
      </c>
      <c r="G12" s="158"/>
      <c r="H12" s="159" t="s">
        <v>148</v>
      </c>
      <c r="I12" s="160"/>
      <c r="J12" s="90"/>
    </row>
    <row r="13" spans="1:10" ht="14">
      <c r="B13" s="91" t="s">
        <v>70</v>
      </c>
      <c r="C13" s="87"/>
      <c r="D13" s="88"/>
      <c r="E13" s="77"/>
      <c r="F13" s="157" t="s">
        <v>134</v>
      </c>
      <c r="G13" s="158"/>
      <c r="H13" s="159" t="s">
        <v>135</v>
      </c>
      <c r="I13" s="160"/>
      <c r="J13" s="90"/>
    </row>
    <row r="14" spans="1:10" ht="14">
      <c r="B14" s="151" t="s">
        <v>63</v>
      </c>
      <c r="C14" s="152"/>
      <c r="D14" s="152"/>
      <c r="E14" s="152"/>
      <c r="F14" s="157" t="s">
        <v>136</v>
      </c>
      <c r="G14" s="158"/>
      <c r="H14" s="159" t="s">
        <v>76</v>
      </c>
      <c r="I14" s="160"/>
      <c r="J14" s="90"/>
    </row>
    <row r="15" spans="1:10" ht="14">
      <c r="B15" s="155" t="s">
        <v>137</v>
      </c>
      <c r="C15" s="156"/>
      <c r="D15" s="156"/>
      <c r="E15" s="156"/>
      <c r="F15" s="157" t="s">
        <v>138</v>
      </c>
      <c r="G15" s="158"/>
      <c r="H15" s="159" t="s">
        <v>77</v>
      </c>
      <c r="I15" s="160"/>
      <c r="J15" s="90"/>
    </row>
    <row r="16" spans="1:10">
      <c r="B16" s="92"/>
      <c r="C16" s="93"/>
      <c r="D16" s="93"/>
      <c r="E16" s="93"/>
      <c r="F16" s="92"/>
      <c r="G16" s="77"/>
      <c r="H16" s="92"/>
      <c r="I16" s="94" t="s">
        <v>139</v>
      </c>
    </row>
    <row r="17" spans="2:10" ht="14">
      <c r="B17" s="95" t="s">
        <v>140</v>
      </c>
      <c r="C17" s="161" t="s">
        <v>141</v>
      </c>
      <c r="D17" s="162"/>
      <c r="E17" s="162"/>
      <c r="F17" s="162"/>
      <c r="G17" s="162"/>
      <c r="H17" s="96" t="s">
        <v>142</v>
      </c>
      <c r="I17" s="97" t="s">
        <v>143</v>
      </c>
    </row>
    <row r="18" spans="2:10" ht="14">
      <c r="B18" s="98"/>
      <c r="C18" s="99"/>
      <c r="D18" s="99"/>
      <c r="E18" s="99"/>
      <c r="F18" s="99"/>
      <c r="G18" s="99"/>
      <c r="H18" s="100"/>
      <c r="I18" s="101"/>
      <c r="J18" s="90"/>
    </row>
    <row r="19" spans="2:10" ht="14">
      <c r="B19" s="98" t="s">
        <v>144</v>
      </c>
      <c r="C19" s="99"/>
      <c r="D19" s="99"/>
      <c r="E19" s="99"/>
      <c r="F19" s="99"/>
      <c r="G19" s="99"/>
      <c r="H19" s="100"/>
      <c r="I19" s="101"/>
      <c r="J19" s="90"/>
    </row>
    <row r="20" spans="2:10" ht="14">
      <c r="B20" s="98"/>
      <c r="C20" s="99"/>
      <c r="D20" s="99"/>
      <c r="E20" s="99"/>
      <c r="F20" s="99"/>
      <c r="G20" s="99"/>
      <c r="H20" s="100"/>
      <c r="I20" s="101"/>
      <c r="J20" s="90"/>
    </row>
    <row r="21" spans="2:10" ht="15.5">
      <c r="B21" s="102">
        <v>1</v>
      </c>
      <c r="C21" s="99" t="s">
        <v>149</v>
      </c>
      <c r="D21" s="99"/>
      <c r="E21" s="99"/>
      <c r="F21" s="99"/>
      <c r="G21" s="99"/>
      <c r="H21" s="100">
        <v>2000</v>
      </c>
      <c r="I21" s="123">
        <v>700</v>
      </c>
      <c r="J21" s="90"/>
    </row>
    <row r="22" spans="2:10" ht="14">
      <c r="B22" s="102"/>
      <c r="C22" s="103"/>
      <c r="D22" s="104"/>
      <c r="E22" s="104"/>
      <c r="F22" s="105"/>
      <c r="G22" s="105"/>
      <c r="H22" s="106"/>
      <c r="I22" s="101"/>
      <c r="J22" s="90"/>
    </row>
    <row r="23" spans="2:10" ht="23.25" customHeight="1">
      <c r="B23" s="107"/>
      <c r="C23" s="108"/>
      <c r="D23" s="109"/>
      <c r="E23" s="110"/>
      <c r="F23" s="111" t="s">
        <v>45</v>
      </c>
      <c r="G23" s="112"/>
      <c r="H23" s="113">
        <f>SUM(H21:H22)</f>
        <v>2000</v>
      </c>
      <c r="I23" s="114">
        <v>700</v>
      </c>
      <c r="J23" s="90"/>
    </row>
    <row r="24" spans="2:10">
      <c r="B24" s="115"/>
      <c r="C24" s="116"/>
      <c r="D24" s="117"/>
      <c r="E24" s="80"/>
      <c r="F24" s="85"/>
      <c r="G24" s="85"/>
      <c r="H24" s="85"/>
      <c r="I24" s="83"/>
    </row>
    <row r="25" spans="2:10" ht="12.5">
      <c r="B25" s="118"/>
      <c r="C25" s="80"/>
      <c r="D25" s="119"/>
      <c r="E25" s="80"/>
      <c r="F25" s="163" t="s">
        <v>145</v>
      </c>
      <c r="G25" s="163"/>
      <c r="H25" s="163"/>
      <c r="I25" s="163"/>
    </row>
    <row r="26" spans="2:10">
      <c r="B26" s="118"/>
      <c r="C26" s="80"/>
      <c r="D26" s="119"/>
      <c r="E26" s="80"/>
      <c r="F26" s="77"/>
      <c r="G26" s="77"/>
      <c r="H26" s="77"/>
      <c r="I26" s="83"/>
    </row>
    <row r="27" spans="2:10">
      <c r="B27" s="118"/>
      <c r="C27" s="80"/>
      <c r="D27" s="119"/>
      <c r="E27" s="80"/>
      <c r="F27" s="77"/>
      <c r="G27" s="77"/>
      <c r="H27" s="77"/>
      <c r="I27" s="83"/>
    </row>
    <row r="28" spans="2:10">
      <c r="B28" s="118"/>
      <c r="C28" s="80"/>
      <c r="D28" s="119"/>
      <c r="E28" s="80"/>
      <c r="F28" s="77"/>
      <c r="G28" s="77"/>
      <c r="H28" s="77"/>
      <c r="I28" s="83"/>
    </row>
    <row r="29" spans="2:10">
      <c r="B29" s="118"/>
      <c r="C29" s="80"/>
      <c r="D29" s="119"/>
      <c r="E29" s="80"/>
      <c r="F29" s="77"/>
      <c r="G29" s="77"/>
      <c r="H29" s="77"/>
      <c r="I29" s="83"/>
    </row>
    <row r="30" spans="2:10">
      <c r="B30" s="118"/>
      <c r="C30" s="80"/>
      <c r="D30" s="119"/>
      <c r="E30" s="80"/>
      <c r="F30" s="77"/>
      <c r="G30" s="77"/>
    </row>
    <row r="31" spans="2:10" ht="13.5" thickBot="1">
      <c r="B31" s="118"/>
      <c r="C31" s="80"/>
      <c r="D31" s="119"/>
      <c r="E31" s="80"/>
      <c r="F31" s="77"/>
      <c r="G31" s="77"/>
      <c r="H31" s="121"/>
      <c r="I31" s="122"/>
    </row>
    <row r="32" spans="2:10" ht="12.5">
      <c r="H32" s="164" t="s">
        <v>146</v>
      </c>
      <c r="I32" s="164"/>
    </row>
  </sheetData>
  <mergeCells count="19">
    <mergeCell ref="B14:E14"/>
    <mergeCell ref="F14:G14"/>
    <mergeCell ref="H14:I14"/>
    <mergeCell ref="B9:E9"/>
    <mergeCell ref="H9:I9"/>
    <mergeCell ref="F10:G10"/>
    <mergeCell ref="H10:I10"/>
    <mergeCell ref="F11:G11"/>
    <mergeCell ref="H11:I11"/>
    <mergeCell ref="H32:I32"/>
    <mergeCell ref="F12:G12"/>
    <mergeCell ref="H12:I12"/>
    <mergeCell ref="F13:G13"/>
    <mergeCell ref="H13:I13"/>
    <mergeCell ref="B15:E15"/>
    <mergeCell ref="F15:G15"/>
    <mergeCell ref="H15:I15"/>
    <mergeCell ref="C17:G17"/>
    <mergeCell ref="F25:I25"/>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topLeftCell="A10" zoomScaleNormal="100" workbookViewId="0">
      <selection activeCell="D24" sqref="D24"/>
    </sheetView>
  </sheetViews>
  <sheetFormatPr defaultColWidth="14.6328125" defaultRowHeight="12.5"/>
  <cols>
    <col min="1" max="1" width="4.6328125" style="9" customWidth="1"/>
    <col min="2" max="3" width="14.6328125" style="9"/>
    <col min="4" max="4" width="21.08984375" style="9" bestFit="1" customWidth="1"/>
    <col min="5" max="5" width="15.453125" style="9" customWidth="1"/>
    <col min="6" max="16384" width="14.63281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5" customHeight="1">
      <c r="A8" s="13"/>
      <c r="B8" s="1"/>
      <c r="C8" s="1"/>
      <c r="D8" s="14"/>
    </row>
    <row r="9" spans="1:6" s="2" customFormat="1" ht="15.65" customHeight="1">
      <c r="A9" s="1"/>
      <c r="B9" s="1"/>
      <c r="C9" s="1"/>
      <c r="D9" s="14"/>
    </row>
    <row r="10" spans="1:6" s="2" customFormat="1" ht="15.65" customHeight="1">
      <c r="A10" s="13" t="s">
        <v>46</v>
      </c>
      <c r="C10" s="15" t="s">
        <v>0</v>
      </c>
      <c r="D10" s="1"/>
    </row>
    <row r="11" spans="1:6" s="2" customFormat="1" ht="15.65" customHeight="1">
      <c r="A11" s="13" t="s">
        <v>47</v>
      </c>
      <c r="C11" s="15" t="s">
        <v>0</v>
      </c>
      <c r="D11" s="1"/>
    </row>
    <row r="12" spans="1:6" s="2" customFormat="1" ht="15.65" customHeight="1">
      <c r="A12" s="13" t="s">
        <v>48</v>
      </c>
      <c r="C12" s="15" t="s">
        <v>0</v>
      </c>
      <c r="D12" s="3"/>
    </row>
    <row r="13" spans="1:6" s="2" customFormat="1" ht="15.65" customHeight="1">
      <c r="A13" s="13" t="s">
        <v>49</v>
      </c>
      <c r="C13" s="15" t="s">
        <v>0</v>
      </c>
      <c r="D13" s="3"/>
    </row>
    <row r="14" spans="1:6" s="2" customFormat="1" ht="15.65" customHeight="1">
      <c r="A14" s="13" t="s">
        <v>50</v>
      </c>
      <c r="C14" s="15" t="s">
        <v>0</v>
      </c>
      <c r="D14" s="1"/>
    </row>
    <row r="15" spans="1:6" s="2" customFormat="1" ht="15.65" customHeight="1">
      <c r="A15" s="13" t="s">
        <v>43</v>
      </c>
      <c r="C15" s="15" t="s">
        <v>0</v>
      </c>
      <c r="D15" s="4"/>
    </row>
    <row r="16" spans="1:6" s="2" customFormat="1" ht="15.65" customHeight="1">
      <c r="A16" s="13"/>
      <c r="C16" s="15"/>
      <c r="D16" s="4"/>
    </row>
    <row r="17" spans="1:6" s="2" customFormat="1" ht="15.65" customHeight="1">
      <c r="A17" s="13"/>
      <c r="C17" s="15"/>
      <c r="D17" s="4"/>
    </row>
    <row r="18" spans="1:6" s="2" customFormat="1" ht="14.15" customHeight="1">
      <c r="A18" s="1"/>
      <c r="B18" s="15"/>
      <c r="C18" s="5"/>
    </row>
    <row r="19" spans="1:6" s="2" customFormat="1" ht="13">
      <c r="A19" s="42" t="s">
        <v>51</v>
      </c>
      <c r="B19" s="41"/>
      <c r="C19" s="44" t="s">
        <v>0</v>
      </c>
      <c r="D19" s="172" t="s">
        <v>58</v>
      </c>
      <c r="E19" s="172"/>
      <c r="F19" s="172"/>
    </row>
    <row r="20" spans="1:6" s="2" customFormat="1" ht="85.5" customHeight="1">
      <c r="A20" s="13"/>
      <c r="B20" s="15"/>
      <c r="C20" s="13"/>
      <c r="D20" s="172"/>
      <c r="E20" s="172"/>
      <c r="F20" s="172"/>
    </row>
    <row r="21" spans="1:6" s="2" customFormat="1" ht="15.75" customHeight="1">
      <c r="A21" s="13"/>
      <c r="B21" s="15"/>
      <c r="C21" s="6"/>
    </row>
    <row r="22" spans="1:6" s="17" customFormat="1" ht="18.75" customHeight="1">
      <c r="A22" s="1"/>
      <c r="B22" s="16"/>
      <c r="C22" s="16"/>
      <c r="D22" s="2"/>
    </row>
    <row r="23" spans="1:6" s="17" customFormat="1" ht="15.65" customHeight="1">
      <c r="A23" s="43" t="s">
        <v>52</v>
      </c>
      <c r="B23" s="19"/>
      <c r="C23" s="16"/>
      <c r="D23" s="2"/>
    </row>
    <row r="24" spans="1:6" s="2" customFormat="1" ht="14.15" customHeight="1">
      <c r="A24" s="43" t="s">
        <v>53</v>
      </c>
      <c r="B24" s="20"/>
      <c r="C24" s="5"/>
    </row>
    <row r="25" spans="1:6" s="17" customFormat="1" ht="15.65" customHeight="1">
      <c r="A25" s="1"/>
      <c r="D25" s="2"/>
    </row>
    <row r="32" spans="1:6" s="2" customFormat="1" ht="14.15"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LAB</vt:lpstr>
      <vt:lpstr>LAB (2)</vt:lpstr>
      <vt:lpstr>MAT</vt:lpstr>
      <vt:lpstr>MAT 2</vt:lpstr>
      <vt:lpstr>SUPP</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2023-01-31T02:46:09Z</cp:lastPrinted>
  <dcterms:created xsi:type="dcterms:W3CDTF">2020-09-09T09:05:40Z</dcterms:created>
  <dcterms:modified xsi:type="dcterms:W3CDTF">2023-06-05T09:22:10Z</dcterms:modified>
</cp:coreProperties>
</file>