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31F4E75C-0418-4142-8282-13A4B6E4DCA2}"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LAB (2)" sheetId="10" r:id="rId3"/>
    <sheet name="MAT" sheetId="9" r:id="rId4"/>
    <sheet name="MAT 2" sheetId="11" r:id="rId5"/>
    <sheet name="SURVEYOR'S PARTICULARS" sheetId="7" r:id="rId6"/>
  </sheets>
  <definedNames>
    <definedName name="_xlnm.Print_Area" localSheetId="5">'SURVEYOR''S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1" l="1"/>
  <c r="E34" i="9"/>
  <c r="E25" i="5"/>
  <c r="E19" i="10" s="1"/>
  <c r="E21" i="11" s="1"/>
  <c r="E22" i="11" l="1"/>
  <c r="D34" i="9"/>
  <c r="D20" i="11" s="1"/>
  <c r="D19" i="10"/>
  <c r="D21" i="11" s="1"/>
  <c r="D25" i="5"/>
  <c r="D17" i="9"/>
  <c r="D22" i="11" l="1"/>
</calcChain>
</file>

<file path=xl/sharedStrings.xml><?xml version="1.0" encoding="utf-8"?>
<sst xmlns="http://schemas.openxmlformats.org/spreadsheetml/2006/main" count="210" uniqueCount="126">
  <si>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</si>
  <si>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</si>
  <si>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</si>
  <si>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</si>
  <si>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</si>
  <si>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</si>
  <si>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</si>
  <si>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</si>
  <si>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</si>
  <si>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</si>
  <si>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</si>
  <si>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</si>
  <si>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</si>
  <si>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</si>
  <si>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</si>
  <si>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</si>
  <si>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</si>
  <si>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</si>
  <si>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</si>
  <si>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</si>
  <si>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</si>
  <si>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</si>
  <si>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</si>
  <si>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</si>
  <si>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</si>
  <si>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</si>
  <si>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</si>
  <si>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</si>
  <si>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</si>
  <si>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</si>
  <si>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</si>
  <si>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</si>
  <si>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</si>
  <si>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</si>
  <si>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</si>
  <si>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</si>
  <si>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</si>
  <si>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</si>
  <si>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</si>
  <si>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</si>
  <si>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</si>
  <si>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</si>
  <si>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</si>
  <si>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</si>
  <si>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</si>
  <si>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</si>
  <si>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</si>
  <si>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</si>
  <si>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</si>
  <si>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</si>
  <si>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</si>
  <si>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</si>
  <si>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</si>
  <si>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</si>
  <si>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</si>
  <si>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</si>
  <si>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</si>
  <si>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</si>
  <si>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</si>
  <si>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</si>
  <si>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</si>
  <si>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</si>
  <si>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</si>
  <si>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</si>
  <si>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</si>
  <si>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TO CARRY OUT DIAGNOSTIC CHECK.</t>
  </si>
  <si>
    <t>PA/TP/0992/2022/EQ</t>
  </si>
  <si>
    <r>
      <t xml:space="preserve">VEHICLE NOT </t>
    </r>
    <r>
      <rPr>
        <b/>
        <u/>
        <sz val="10"/>
        <rFont val="Audi Type"/>
        <family val="2"/>
      </rPr>
      <t>IN</t>
    </r>
    <r>
      <rPr>
        <b/>
        <sz val="10"/>
        <rFont val="Audi Type"/>
        <family val="2"/>
      </rPr>
      <t xml:space="preserve"> WORKSHOP. KINDLY ARRANGE FOR SURVEY ON 15/11/2022</t>
    </r>
  </si>
  <si>
    <t xml:space="preserve">YOUR INSURED VEH NO : SND 1507 L </t>
  </si>
  <si>
    <t>China Taiping Insurance (S) Pte Ltd</t>
  </si>
  <si>
    <t>3 Anson Road</t>
  </si>
  <si>
    <t>#16-00 Springleaf Tower</t>
  </si>
  <si>
    <t>Singapore 079909</t>
  </si>
  <si>
    <t xml:space="preserve">MR NG THIAM SIONG </t>
  </si>
  <si>
    <t xml:space="preserve">28 TOMLINSON ROAD </t>
  </si>
  <si>
    <t>#13-30</t>
  </si>
  <si>
    <t>SINGAPORE 247854</t>
  </si>
  <si>
    <t>HP +65 82228212</t>
  </si>
  <si>
    <t>PNPV2021-00002069-01</t>
  </si>
  <si>
    <t>SJB 323 P</t>
  </si>
  <si>
    <t>AUDI A5 SPORTBACK 2.0 TFS</t>
  </si>
  <si>
    <t>DEM 031679</t>
  </si>
  <si>
    <t>WAUZZZF55MA039717</t>
  </si>
  <si>
    <t xml:space="preserve">PIE TOWARDS UBI NEAR KALLANG </t>
  </si>
  <si>
    <t>EXIT SINGAPORE</t>
  </si>
  <si>
    <t>ESTIMATED LABOUR CHARGES FOR ACCIDENT VEHICLE SJB 323 P</t>
  </si>
  <si>
    <t>TO REMOVE AND TRANSFER REAR PARKING AID AND REAR LID KICK SENSOR. CHECK FUNCTION.</t>
  </si>
  <si>
    <t xml:space="preserve">TO RENEW 1/4 GLASS TO FACILITATE RENEWAL OF RHS REAR FENDER. </t>
  </si>
  <si>
    <t xml:space="preserve">S/N </t>
  </si>
  <si>
    <t xml:space="preserve">TO INSTALL SOLAR FILM FOR AFFECTED GLASSES. </t>
  </si>
  <si>
    <t>TO DISLODGE AND REINSTALL REAR WIRE HARNESS FOR LIGHTS, BATTERY MANAGER, FUSE AND RELAY TRAYS, ELECTRICAL AND AUDIO EQUIPMENT. INSPECT FOR DAMAGE AND RENEW WHERE NECESSARY.</t>
  </si>
  <si>
    <t xml:space="preserve">TO REMOVE AND REINSTALL REAR SEAT, BACK REST, HAT TRAY, CD PILLAR TRIMS, LUGGAGE COMPARTMENT TRIMS, DISLODGE ROOF LINER AND DISENGAGE CURTAIN AIRBAG ETC. </t>
  </si>
  <si>
    <t xml:space="preserve">TO DISMANTLE AND RENEW REAR BUMPER. TO REMOVE AND REINSTALL RHS SILL PANEL TRIM. TO CUT OUT AND WELD RHS REAR FENDER. RE-ORGANIZE CRASH MANAGEMENT COMPONENTS. REINSTALL ALL PARTS REMOVED. </t>
  </si>
  <si>
    <t xml:space="preserve">TO RESPRAY REAR BUMPER, RHS REAR FENDER, RHS SILL PANEL, ROOF CHANNEL, DOOR ENTRANCE, DRAIN CHANNEL AND REAR END PANELLING. </t>
  </si>
  <si>
    <t xml:space="preserve">TO RENEW RHS REAR RIM AND CARRY OUT WHEEL ALIGNMENT. </t>
  </si>
  <si>
    <t>MATERIAL LIST FOR ACCIDENT VEHICLE REGN NO. SJB 323 P</t>
  </si>
  <si>
    <t xml:space="preserve">REAR BUMPER </t>
  </si>
  <si>
    <t xml:space="preserve">REAR BUMPER SECURING STRIP </t>
  </si>
  <si>
    <t xml:space="preserve">REAR BUMPER SPOILER </t>
  </si>
  <si>
    <t xml:space="preserve">REAR BUMPER REFLECTOR - LH / RH </t>
  </si>
  <si>
    <t xml:space="preserve">REAR BUMPER GUIDE SECTION - RH </t>
  </si>
  <si>
    <t xml:space="preserve">REAR PARKING AID SENSOR - INNER / OUTER </t>
  </si>
  <si>
    <t xml:space="preserve">REAR PARKING AID SEAL RING </t>
  </si>
  <si>
    <t xml:space="preserve">REAR SIDE PANEL - RH </t>
  </si>
  <si>
    <t xml:space="preserve">REAR QUARTER WINDOW - RH </t>
  </si>
  <si>
    <t xml:space="preserve">REAR WHEEL HOUSING LINER - RH </t>
  </si>
  <si>
    <t xml:space="preserve">ADHESIVE TAPES </t>
  </si>
  <si>
    <t xml:space="preserve">REAR VENT TRIM </t>
  </si>
  <si>
    <t xml:space="preserve">REAR ALUMINIUM RIM </t>
  </si>
  <si>
    <t xml:space="preserve">REAR ALUMINIUM RIM VALVE </t>
  </si>
  <si>
    <t xml:space="preserve">REAR PARKING AID SENSOR </t>
  </si>
  <si>
    <t xml:space="preserve">1/4 GLASS SEALANT </t>
  </si>
  <si>
    <t xml:space="preserve">ACRYLIC SEALANT </t>
  </si>
  <si>
    <t xml:space="preserve">CAVITY WAX </t>
  </si>
  <si>
    <t xml:space="preserve">STONE CHIP </t>
  </si>
  <si>
    <t xml:space="preserve">METAL FILLER POWDER </t>
  </si>
  <si>
    <t>SUB TOTAL SPARE PARTS</t>
  </si>
  <si>
    <t xml:space="preserve">REAR OUTER TAIL LIGHT - RH </t>
  </si>
  <si>
    <t>REAR BUMPER GUIDE SECTION - RH UPPER</t>
  </si>
  <si>
    <t>REAR FUEL INSERT</t>
  </si>
  <si>
    <t xml:space="preserve">ATTACHMENT PARTS </t>
  </si>
  <si>
    <t>c/f</t>
  </si>
  <si>
    <t xml:space="preserve">                      bl-02/02/23</t>
  </si>
  <si>
    <t>Hi Adrian</t>
  </si>
  <si>
    <t>14 days exclude 2 Sundays - ok</t>
  </si>
  <si>
    <t>Johnny Boo 18 Feb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</si>
</sst>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i/>
      <sz val="11"/>
      <color theme="1"/>
      <name val="Calibri"/>
      <family val="2"/>
      <scheme val="minor"/>
    </font>
    <font>
      <b/>
      <i/>
      <sz val="11"/>
      <color theme="1"/>
      <name val="Calibri"/>
      <family val="2"/>
      <scheme val="minor"/>
    </font>
    <font>
      <b/>
      <i/>
      <sz val="10"/>
      <name val="Audi Type"/>
      <family val="2"/>
    </font>
    <font>
      <b/>
      <i/>
      <sz val="10"/>
      <color rgb="FFFF0000"/>
      <name val="Audi Type"/>
    </font>
    <font>
      <b/>
      <i/>
      <u/>
      <sz val="10"/>
      <color rgb="FFFF0000"/>
      <name val="Audi Type"/>
    </font>
    <font>
      <b/>
      <i/>
      <sz val="1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theme="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102">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44" fontId="25" fillId="0" borderId="4" xfId="4" applyFont="1" applyBorder="1" applyAlignment="1">
      <alignment horizontal="center" vertical="center"/>
    </xf>
    <xf numFmtId="44" fontId="25" fillId="0" borderId="0" xfId="4" applyFont="1" applyBorder="1" applyAlignment="1">
      <alignment horizontal="center" vertical="center"/>
    </xf>
    <xf numFmtId="44" fontId="9" fillId="0" borderId="0" xfId="4" applyFont="1" applyAlignment="1">
      <alignment horizontal="center" vertical="center"/>
    </xf>
    <xf numFmtId="0" fontId="26"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27" fillId="0" borderId="0" xfId="0" applyFont="1"/>
    <xf numFmtId="0" fontId="28" fillId="4" borderId="6" xfId="0" applyFont="1" applyFill="1" applyBorder="1"/>
    <xf numFmtId="0" fontId="29" fillId="4" borderId="7" xfId="2" applyFont="1" applyFill="1" applyBorder="1"/>
    <xf numFmtId="0" fontId="28" fillId="4" borderId="8" xfId="0" applyFont="1" applyFill="1" applyBorder="1"/>
    <xf numFmtId="0" fontId="29" fillId="4" borderId="9" xfId="2" applyFont="1" applyFill="1" applyBorder="1"/>
    <xf numFmtId="0" fontId="28" fillId="4" borderId="10" xfId="0" applyFont="1" applyFill="1" applyBorder="1"/>
    <xf numFmtId="0" fontId="29" fillId="4" borderId="11" xfId="2" applyFont="1" applyFill="1" applyBorder="1"/>
    <xf numFmtId="164" fontId="30" fillId="0" borderId="0" xfId="1" applyFont="1" applyAlignment="1">
      <alignment vertical="center"/>
    </xf>
    <xf numFmtId="164" fontId="30" fillId="0" borderId="0" xfId="1" applyFont="1" applyAlignment="1">
      <alignment horizontal="right" vertical="center"/>
    </xf>
    <xf numFmtId="164" fontId="31" fillId="0" borderId="0" xfId="1" applyFont="1" applyAlignment="1">
      <alignment vertical="center"/>
    </xf>
    <xf numFmtId="164" fontId="32" fillId="0" borderId="0" xfId="1" applyFont="1" applyAlignment="1">
      <alignment horizontal="center"/>
    </xf>
    <xf numFmtId="164" fontId="32" fillId="0" borderId="1" xfId="1" applyFont="1" applyBorder="1" applyAlignment="1">
      <alignment horizontal="center" vertical="center"/>
    </xf>
    <xf numFmtId="164" fontId="26" fillId="0" borderId="0" xfId="1" applyFont="1" applyAlignment="1">
      <alignment vertical="center"/>
    </xf>
    <xf numFmtId="164" fontId="26" fillId="0" borderId="4" xfId="1" applyFont="1" applyBorder="1" applyAlignment="1">
      <alignment horizontal="center" vertical="center"/>
    </xf>
    <xf numFmtId="164" fontId="33" fillId="0" borderId="0" xfId="1" applyFont="1" applyAlignment="1">
      <alignment vertical="center"/>
    </xf>
    <xf numFmtId="164" fontId="34" fillId="0" borderId="0" xfId="1" applyFont="1" applyAlignment="1">
      <alignment vertical="center"/>
    </xf>
    <xf numFmtId="164" fontId="35" fillId="0" borderId="1" xfId="1" applyFont="1" applyBorder="1" applyAlignment="1">
      <alignment horizontal="center" vertical="center"/>
    </xf>
    <xf numFmtId="164" fontId="36" fillId="0" borderId="0" xfId="1" applyFont="1" applyAlignment="1">
      <alignment vertical="center"/>
    </xf>
    <xf numFmtId="44" fontId="37" fillId="0" borderId="4" xfId="4" applyFont="1" applyBorder="1" applyAlignment="1">
      <alignment horizontal="center" vertical="center"/>
    </xf>
    <xf numFmtId="0" fontId="38" fillId="0" borderId="0" xfId="0" applyFont="1"/>
    <xf numFmtId="0" fontId="39" fillId="0" borderId="0" xfId="0" applyFont="1"/>
    <xf numFmtId="164" fontId="37" fillId="0" borderId="0" xfId="1" applyFont="1" applyAlignment="1">
      <alignment vertical="center"/>
    </xf>
    <xf numFmtId="164" fontId="37" fillId="0" borderId="2" xfId="1" applyFont="1" applyBorder="1" applyAlignment="1">
      <alignment horizontal="center" vertical="center"/>
    </xf>
    <xf numFmtId="164" fontId="37" fillId="0" borderId="0" xfId="1" applyFont="1" applyBorder="1" applyAlignment="1">
      <alignment horizontal="center" vertical="center"/>
    </xf>
    <xf numFmtId="164" fontId="37" fillId="0" borderId="4" xfId="1" applyFont="1" applyBorder="1" applyAlignment="1">
      <alignment horizontal="center" vertical="center"/>
    </xf>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6FCB7051-7540-4E2F-B428-D34323D4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BD42BAE9-7311-46C6-845D-5FA490F577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301D8C0D-43D2-4792-8131-04478C031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AC23C1D4-E226-4A92-AAA9-95C30E2CC2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tabSelected="1" topLeftCell="A7" zoomScaleNormal="100" workbookViewId="0">
      <selection activeCell="I16" sqref="I16"/>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66</v>
      </c>
    </row>
    <row r="15" spans="1:5" s="2" customFormat="1" ht="15.6" customHeight="1">
      <c r="A15" s="13" t="s">
        <v>3</v>
      </c>
      <c r="B15" s="15" t="s">
        <v>0</v>
      </c>
      <c r="C15" s="4">
        <v>44876</v>
      </c>
    </row>
    <row r="16" spans="1:5" s="2" customFormat="1" ht="15.6" customHeight="1">
      <c r="A16" s="13" t="s">
        <v>1</v>
      </c>
      <c r="B16" s="15" t="s">
        <v>0</v>
      </c>
      <c r="C16" s="7">
        <v>49841</v>
      </c>
    </row>
    <row r="17" spans="1:6" s="2" customFormat="1" ht="14.1" customHeight="1">
      <c r="A17" s="1"/>
      <c r="B17" s="67"/>
    </row>
    <row r="18" spans="1:6" s="2" customFormat="1" ht="19.5" customHeight="1">
      <c r="A18" s="13" t="s">
        <v>67</v>
      </c>
      <c r="B18" s="20"/>
    </row>
    <row r="19" spans="1:6" s="2" customFormat="1" ht="19.5" customHeight="1">
      <c r="A19" s="74" t="s">
        <v>68</v>
      </c>
      <c r="B19" s="74"/>
      <c r="C19" s="74"/>
    </row>
    <row r="20" spans="1:6" s="2" customFormat="1" ht="19.5" customHeight="1">
      <c r="A20" s="13"/>
      <c r="B20" s="15"/>
    </row>
    <row r="21" spans="1:6" s="2" customFormat="1" ht="15.75" customHeight="1" thickBot="1">
      <c r="A21" s="13" t="s">
        <v>69</v>
      </c>
      <c r="B21" s="15"/>
      <c r="C21" s="6"/>
      <c r="D21"/>
      <c r="E21"/>
    </row>
    <row r="22" spans="1:6" s="17" customFormat="1" ht="18.75" customHeight="1">
      <c r="A22" s="1" t="s">
        <v>70</v>
      </c>
      <c r="B22" s="16"/>
      <c r="C22" s="16"/>
      <c r="D22"/>
      <c r="E22" s="78" t="s">
        <v>123</v>
      </c>
      <c r="F22" s="79"/>
    </row>
    <row r="23" spans="1:6" s="17" customFormat="1" ht="14.1" customHeight="1">
      <c r="A23" s="1" t="s">
        <v>71</v>
      </c>
      <c r="D23"/>
      <c r="E23" s="80" t="s">
        <v>124</v>
      </c>
      <c r="F23" s="81"/>
    </row>
    <row r="24" spans="1:6" s="17" customFormat="1" ht="15.6" customHeight="1" thickBot="1">
      <c r="A24" s="1" t="s">
        <v>72</v>
      </c>
      <c r="D24"/>
      <c r="E24" s="82" t="s">
        <v>125</v>
      </c>
      <c r="F24" s="83"/>
    </row>
    <row r="25" spans="1:6" s="17" customFormat="1" ht="15.6" customHeight="1">
      <c r="A25" s="72" t="s">
        <v>63</v>
      </c>
      <c r="B25" s="73"/>
      <c r="C25" s="73"/>
      <c r="D25"/>
      <c r="E25"/>
    </row>
    <row r="26" spans="1:6" s="2" customFormat="1" ht="14.1" customHeight="1">
      <c r="A26" s="46"/>
      <c r="B26" s="67"/>
    </row>
    <row r="27" spans="1:6" s="2" customFormat="1" ht="14.1" customHeight="1">
      <c r="A27" s="18"/>
      <c r="B27" s="67"/>
      <c r="C27" s="1"/>
    </row>
    <row r="28" spans="1:6" s="2" customFormat="1" ht="15.6" customHeight="1">
      <c r="A28" s="13" t="s">
        <v>16</v>
      </c>
      <c r="B28" s="15" t="s">
        <v>0</v>
      </c>
      <c r="C28" s="1" t="s">
        <v>73</v>
      </c>
    </row>
    <row r="29" spans="1:6" s="2" customFormat="1" ht="15.6" customHeight="1">
      <c r="A29" s="13" t="s">
        <v>17</v>
      </c>
      <c r="B29" s="15" t="s">
        <v>0</v>
      </c>
      <c r="C29" s="1" t="s">
        <v>74</v>
      </c>
    </row>
    <row r="30" spans="1:6" s="2" customFormat="1" ht="15.6" customHeight="1">
      <c r="A30" s="13"/>
      <c r="B30" s="15"/>
      <c r="C30" s="1" t="s">
        <v>75</v>
      </c>
    </row>
    <row r="31" spans="1:6" s="2" customFormat="1" ht="15.6" customHeight="1">
      <c r="A31" s="13"/>
      <c r="B31" s="15"/>
      <c r="C31" s="1" t="s">
        <v>76</v>
      </c>
    </row>
    <row r="32" spans="1:6" s="2" customFormat="1" ht="15.6" customHeight="1">
      <c r="A32" s="13" t="s">
        <v>18</v>
      </c>
      <c r="B32" s="15" t="s">
        <v>0</v>
      </c>
      <c r="C32" s="1" t="s">
        <v>77</v>
      </c>
    </row>
    <row r="33" spans="1:3" s="2" customFormat="1" ht="15.6" customHeight="1">
      <c r="A33" s="13" t="s">
        <v>19</v>
      </c>
      <c r="B33" s="15" t="s">
        <v>0</v>
      </c>
      <c r="C33" s="1" t="s">
        <v>64</v>
      </c>
    </row>
    <row r="34" spans="1:3" s="2" customFormat="1">
      <c r="A34" s="13" t="s">
        <v>20</v>
      </c>
      <c r="B34" s="15" t="s">
        <v>0</v>
      </c>
      <c r="C34" s="7" t="s">
        <v>78</v>
      </c>
    </row>
    <row r="35" spans="1:3" s="2" customFormat="1" ht="21.75" customHeight="1">
      <c r="A35" s="13" t="s">
        <v>21</v>
      </c>
      <c r="B35" s="15" t="s">
        <v>0</v>
      </c>
      <c r="C35" s="13" t="s">
        <v>79</v>
      </c>
    </row>
    <row r="36" spans="1:3" s="2" customFormat="1">
      <c r="A36" s="13" t="s">
        <v>22</v>
      </c>
      <c r="B36" s="15" t="s">
        <v>0</v>
      </c>
      <c r="C36" s="1" t="s">
        <v>80</v>
      </c>
    </row>
    <row r="37" spans="1:3" s="2" customFormat="1" ht="15.6" customHeight="1">
      <c r="A37" s="21" t="s">
        <v>23</v>
      </c>
      <c r="B37" s="22" t="s">
        <v>0</v>
      </c>
      <c r="C37" s="8">
        <v>44316</v>
      </c>
    </row>
    <row r="38" spans="1:3" s="2" customFormat="1" ht="15.6" customHeight="1">
      <c r="A38" s="13" t="s">
        <v>24</v>
      </c>
      <c r="B38" s="15" t="s">
        <v>0</v>
      </c>
      <c r="C38" s="7" t="s">
        <v>81</v>
      </c>
    </row>
    <row r="39" spans="1:3" s="2" customFormat="1" ht="15.6" customHeight="1">
      <c r="A39" s="13" t="s">
        <v>25</v>
      </c>
      <c r="B39" s="15" t="s">
        <v>0</v>
      </c>
      <c r="C39" s="7" t="s">
        <v>82</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44873</v>
      </c>
    </row>
    <row r="44" spans="1:3" s="2" customFormat="1" ht="15.6" customHeight="1">
      <c r="A44" s="13" t="s">
        <v>30</v>
      </c>
      <c r="B44" s="15" t="s">
        <v>0</v>
      </c>
      <c r="C44" s="4" t="s">
        <v>83</v>
      </c>
    </row>
    <row r="45" spans="1:3">
      <c r="C45" s="9" t="s">
        <v>84</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topLeftCell="A15" zoomScale="107" zoomScaleNormal="107" zoomScaleSheetLayoutView="115" workbookViewId="0">
      <selection activeCell="E6"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4"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5"/>
    </row>
    <row r="5" spans="1:5" s="2" customFormat="1" ht="10.5" customHeight="1">
      <c r="A5" s="23" t="s">
        <v>15</v>
      </c>
      <c r="B5" s="1"/>
      <c r="D5" s="29"/>
      <c r="E5" s="84"/>
    </row>
    <row r="6" spans="1:5" s="2" customFormat="1" ht="13.5" customHeight="1">
      <c r="A6" s="24" t="s">
        <v>5</v>
      </c>
      <c r="B6" s="1"/>
      <c r="D6" s="29"/>
      <c r="E6" s="84"/>
    </row>
    <row r="7" spans="1:5" s="2" customFormat="1" ht="15" customHeight="1">
      <c r="A7" s="1"/>
      <c r="B7" s="1"/>
      <c r="D7" s="29"/>
      <c r="E7" s="84"/>
    </row>
    <row r="8" spans="1:5" s="25" customFormat="1" ht="15.6">
      <c r="A8" s="45" t="s">
        <v>85</v>
      </c>
      <c r="D8" s="30"/>
      <c r="E8" s="86"/>
    </row>
    <row r="10" spans="1:5" ht="23.1" customHeight="1">
      <c r="D10" s="63" t="s">
        <v>34</v>
      </c>
      <c r="E10" s="87" t="s">
        <v>36</v>
      </c>
    </row>
    <row r="11" spans="1:5" ht="23.1" customHeight="1">
      <c r="A11" s="51" t="s">
        <v>32</v>
      </c>
      <c r="B11" s="51" t="s">
        <v>33</v>
      </c>
      <c r="C11" s="51"/>
      <c r="D11" s="31" t="s">
        <v>35</v>
      </c>
      <c r="E11" s="88" t="s">
        <v>37</v>
      </c>
    </row>
    <row r="13" spans="1:5" ht="26.4">
      <c r="A13" s="26">
        <v>1</v>
      </c>
      <c r="B13" s="47" t="s">
        <v>86</v>
      </c>
      <c r="C13" s="26" t="s">
        <v>32</v>
      </c>
      <c r="D13" s="27">
        <v>360</v>
      </c>
      <c r="E13" s="89">
        <v>360</v>
      </c>
    </row>
    <row r="14" spans="1:5" ht="15.6">
      <c r="B14" s="32"/>
      <c r="E14" s="89"/>
    </row>
    <row r="15" spans="1:5" ht="26.4">
      <c r="A15" s="26">
        <v>2</v>
      </c>
      <c r="B15" s="47" t="s">
        <v>87</v>
      </c>
      <c r="C15" s="26" t="s">
        <v>88</v>
      </c>
      <c r="D15" s="27">
        <v>300</v>
      </c>
      <c r="E15" s="89">
        <v>300</v>
      </c>
    </row>
    <row r="16" spans="1:5" ht="15.6">
      <c r="B16" s="32"/>
      <c r="E16" s="89"/>
    </row>
    <row r="17" spans="1:5" ht="15.6">
      <c r="A17" s="26">
        <v>3</v>
      </c>
      <c r="B17" s="47" t="s">
        <v>89</v>
      </c>
      <c r="C17" s="26" t="s">
        <v>88</v>
      </c>
      <c r="D17" s="27">
        <v>400</v>
      </c>
      <c r="E17" s="89">
        <v>400</v>
      </c>
    </row>
    <row r="18" spans="1:5" ht="15.6">
      <c r="B18" s="32"/>
      <c r="E18" s="89"/>
    </row>
    <row r="19" spans="1:5" ht="52.8">
      <c r="A19" s="26">
        <v>4</v>
      </c>
      <c r="B19" s="47" t="s">
        <v>90</v>
      </c>
      <c r="C19" s="26" t="s">
        <v>88</v>
      </c>
      <c r="D19" s="27">
        <v>1600</v>
      </c>
      <c r="E19" s="89">
        <v>1600</v>
      </c>
    </row>
    <row r="20" spans="1:5" ht="15.6">
      <c r="A20" s="26"/>
      <c r="B20" s="47"/>
      <c r="C20" s="26"/>
      <c r="E20" s="89"/>
    </row>
    <row r="21" spans="1:5" ht="52.8">
      <c r="A21" s="26">
        <v>5</v>
      </c>
      <c r="B21" s="47" t="s">
        <v>91</v>
      </c>
      <c r="C21" s="26" t="s">
        <v>88</v>
      </c>
      <c r="D21" s="27">
        <v>1600</v>
      </c>
      <c r="E21" s="89">
        <v>1600</v>
      </c>
    </row>
    <row r="22" spans="1:5" ht="15.6">
      <c r="A22" s="26"/>
      <c r="B22" s="47"/>
      <c r="C22" s="26"/>
      <c r="E22" s="89"/>
    </row>
    <row r="23" spans="1:5" ht="66">
      <c r="A23" s="26">
        <v>6</v>
      </c>
      <c r="B23" s="47" t="s">
        <v>92</v>
      </c>
      <c r="C23" s="26"/>
      <c r="D23" s="27">
        <v>6400</v>
      </c>
      <c r="E23" s="89">
        <v>4800</v>
      </c>
    </row>
    <row r="24" spans="1:5">
      <c r="A24" s="26"/>
      <c r="B24" s="47"/>
      <c r="C24" s="26"/>
    </row>
    <row r="25" spans="1:5" ht="23.1" customHeight="1" thickBot="1">
      <c r="A25" s="26"/>
      <c r="B25" s="54" t="s">
        <v>38</v>
      </c>
      <c r="C25" s="34" t="s">
        <v>0</v>
      </c>
      <c r="D25" s="39">
        <f>SUM(D13:D24)</f>
        <v>10660</v>
      </c>
      <c r="E25" s="90">
        <f>SUM(E13:E24)</f>
        <v>9060</v>
      </c>
    </row>
    <row r="26" spans="1:5" ht="13.8" thickTop="1">
      <c r="B26" s="32"/>
      <c r="D26" s="33"/>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topLeftCell="A5" zoomScale="94" zoomScaleNormal="94" zoomScaleSheetLayoutView="115" workbookViewId="0">
      <selection activeCell="E5"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4"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5"/>
    </row>
    <row r="5" spans="1:5" s="2" customFormat="1" ht="10.5" customHeight="1">
      <c r="A5" s="23" t="s">
        <v>15</v>
      </c>
      <c r="B5" s="1"/>
      <c r="D5" s="29"/>
      <c r="E5" s="84"/>
    </row>
    <row r="6" spans="1:5" s="2" customFormat="1" ht="13.5" customHeight="1">
      <c r="A6" s="24" t="s">
        <v>5</v>
      </c>
      <c r="B6" s="1"/>
      <c r="D6" s="29"/>
      <c r="E6" s="84"/>
    </row>
    <row r="7" spans="1:5" s="2" customFormat="1" ht="15" customHeight="1">
      <c r="A7" s="1"/>
      <c r="B7" s="1"/>
      <c r="D7" s="29"/>
      <c r="E7" s="84"/>
    </row>
    <row r="8" spans="1:5" s="25" customFormat="1" ht="15.6">
      <c r="A8" s="45" t="s">
        <v>85</v>
      </c>
      <c r="D8" s="30"/>
      <c r="E8" s="86"/>
    </row>
    <row r="10" spans="1:5" ht="23.1" customHeight="1">
      <c r="D10" s="63" t="s">
        <v>34</v>
      </c>
      <c r="E10" s="87" t="s">
        <v>36</v>
      </c>
    </row>
    <row r="11" spans="1:5" ht="23.1" customHeight="1">
      <c r="A11" s="51" t="s">
        <v>32</v>
      </c>
      <c r="B11" s="51" t="s">
        <v>33</v>
      </c>
      <c r="C11" s="51"/>
      <c r="D11" s="31" t="s">
        <v>35</v>
      </c>
      <c r="E11" s="88" t="s">
        <v>37</v>
      </c>
    </row>
    <row r="12" spans="1:5" ht="15.6">
      <c r="B12" s="71" t="s">
        <v>121</v>
      </c>
      <c r="E12" s="89">
        <v>9060</v>
      </c>
    </row>
    <row r="13" spans="1:5" ht="39.6">
      <c r="A13" s="26">
        <v>7</v>
      </c>
      <c r="B13" s="47" t="s">
        <v>93</v>
      </c>
      <c r="C13" s="26"/>
      <c r="D13" s="27">
        <v>5500</v>
      </c>
      <c r="E13" s="89">
        <v>3600</v>
      </c>
    </row>
    <row r="14" spans="1:5" ht="15.6">
      <c r="B14" s="32"/>
      <c r="E14" s="89"/>
    </row>
    <row r="15" spans="1:5" ht="26.4">
      <c r="A15" s="26">
        <v>8</v>
      </c>
      <c r="B15" s="47" t="s">
        <v>94</v>
      </c>
      <c r="C15" s="26" t="s">
        <v>88</v>
      </c>
      <c r="D15" s="27">
        <v>280</v>
      </c>
      <c r="E15" s="89"/>
    </row>
    <row r="16" spans="1:5" ht="15.6">
      <c r="B16" s="32"/>
      <c r="E16" s="89"/>
    </row>
    <row r="17" spans="1:5" ht="15.6">
      <c r="A17" s="26">
        <v>9</v>
      </c>
      <c r="B17" s="47" t="s">
        <v>65</v>
      </c>
      <c r="C17" s="26" t="s">
        <v>88</v>
      </c>
      <c r="D17" s="27">
        <v>192</v>
      </c>
      <c r="E17" s="89">
        <v>192</v>
      </c>
    </row>
    <row r="18" spans="1:5">
      <c r="A18" s="26"/>
      <c r="B18" s="47"/>
      <c r="C18" s="26"/>
    </row>
    <row r="19" spans="1:5" ht="23.1" customHeight="1" thickBot="1">
      <c r="A19" s="26"/>
      <c r="B19" s="54" t="s">
        <v>38</v>
      </c>
      <c r="C19" s="34" t="s">
        <v>0</v>
      </c>
      <c r="D19" s="39">
        <f>SUM(LAB!D25,'LAB (2)'!D13:D17)</f>
        <v>16632</v>
      </c>
      <c r="E19" s="90">
        <f>SUM(LAB!E25,'LAB (2)'!E13:E17)</f>
        <v>12852</v>
      </c>
    </row>
    <row r="20" spans="1:5" ht="13.8" thickTop="1">
      <c r="B20" s="32"/>
      <c r="D20" s="33"/>
    </row>
    <row r="21" spans="1:5">
      <c r="B21" s="32"/>
    </row>
    <row r="22" spans="1:5">
      <c r="B22" s="32"/>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9"/>
  <sheetViews>
    <sheetView topLeftCell="A20" zoomScaleNormal="100" workbookViewId="0">
      <selection activeCell="E20"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1"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1"/>
    </row>
    <row r="5" spans="1:5" s="2" customFormat="1" ht="10.5" customHeight="1">
      <c r="A5" s="49" t="s">
        <v>15</v>
      </c>
      <c r="B5" s="1"/>
      <c r="D5" s="29"/>
      <c r="E5" s="91"/>
    </row>
    <row r="6" spans="1:5" s="2" customFormat="1" ht="13.5" customHeight="1">
      <c r="A6" s="50" t="s">
        <v>5</v>
      </c>
      <c r="B6" s="1"/>
      <c r="D6" s="29"/>
      <c r="E6" s="91"/>
    </row>
    <row r="7" spans="1:5" s="2" customFormat="1" ht="15" customHeight="1">
      <c r="A7" s="1"/>
      <c r="B7" s="1"/>
      <c r="D7" s="29"/>
      <c r="E7" s="91"/>
    </row>
    <row r="8" spans="1:5" s="25" customFormat="1" ht="23.1" customHeight="1">
      <c r="A8" s="64" t="s">
        <v>95</v>
      </c>
      <c r="D8" s="30"/>
      <c r="E8" s="92"/>
    </row>
    <row r="10" spans="1:5" ht="23.1" customHeight="1">
      <c r="A10" s="52"/>
      <c r="B10" s="52"/>
      <c r="C10" s="52"/>
      <c r="D10" s="75" t="s">
        <v>41</v>
      </c>
      <c r="E10" s="75"/>
    </row>
    <row r="11" spans="1:5" ht="23.1" customHeight="1">
      <c r="A11" s="61" t="s">
        <v>32</v>
      </c>
      <c r="B11" s="61" t="s">
        <v>40</v>
      </c>
      <c r="C11" s="62" t="s">
        <v>39</v>
      </c>
      <c r="D11" s="62" t="s">
        <v>42</v>
      </c>
      <c r="E11" s="93" t="s">
        <v>43</v>
      </c>
    </row>
    <row r="12" spans="1:5" ht="15" customHeight="1"/>
    <row r="13" spans="1:5" ht="23.1" customHeight="1">
      <c r="A13" s="26">
        <v>1</v>
      </c>
      <c r="B13" s="48" t="s">
        <v>96</v>
      </c>
      <c r="C13" s="26">
        <v>1</v>
      </c>
      <c r="D13" s="27">
        <v>2609</v>
      </c>
      <c r="E13" s="94">
        <v>2609</v>
      </c>
    </row>
    <row r="14" spans="1:5" ht="23.1" customHeight="1">
      <c r="A14" s="26">
        <v>2</v>
      </c>
      <c r="B14" s="48" t="s">
        <v>97</v>
      </c>
      <c r="C14" s="26">
        <v>1</v>
      </c>
      <c r="D14" s="27">
        <v>125</v>
      </c>
      <c r="E14" s="94"/>
    </row>
    <row r="15" spans="1:5" ht="23.1" customHeight="1">
      <c r="A15" s="26">
        <v>3</v>
      </c>
      <c r="B15" s="48" t="s">
        <v>97</v>
      </c>
      <c r="C15" s="26">
        <v>1</v>
      </c>
      <c r="D15" s="27">
        <v>249</v>
      </c>
      <c r="E15" s="94"/>
    </row>
    <row r="16" spans="1:5" ht="23.1" customHeight="1">
      <c r="A16" s="26">
        <v>4</v>
      </c>
      <c r="B16" s="48" t="s">
        <v>98</v>
      </c>
      <c r="C16" s="26">
        <v>1</v>
      </c>
      <c r="D16" s="27">
        <v>276</v>
      </c>
      <c r="E16" s="94"/>
    </row>
    <row r="17" spans="1:5" ht="23.1" customHeight="1">
      <c r="A17" s="26">
        <v>5</v>
      </c>
      <c r="B17" s="48" t="s">
        <v>99</v>
      </c>
      <c r="C17" s="26">
        <v>2</v>
      </c>
      <c r="D17" s="27">
        <f>(48*2)</f>
        <v>96</v>
      </c>
      <c r="E17" s="94"/>
    </row>
    <row r="18" spans="1:5" ht="23.1" customHeight="1">
      <c r="A18" s="26">
        <v>6</v>
      </c>
      <c r="B18" s="48" t="s">
        <v>117</v>
      </c>
      <c r="C18" s="26">
        <v>1</v>
      </c>
      <c r="D18" s="27">
        <v>1269</v>
      </c>
      <c r="E18" s="94"/>
    </row>
    <row r="19" spans="1:5" ht="23.1" customHeight="1">
      <c r="A19" s="26">
        <v>7</v>
      </c>
      <c r="B19" s="48" t="s">
        <v>118</v>
      </c>
      <c r="C19" s="26">
        <v>1</v>
      </c>
      <c r="D19" s="27">
        <v>26</v>
      </c>
      <c r="E19" s="94">
        <v>25.2</v>
      </c>
    </row>
    <row r="20" spans="1:5" ht="23.1" customHeight="1">
      <c r="A20" s="26">
        <v>8</v>
      </c>
      <c r="B20" s="48" t="s">
        <v>100</v>
      </c>
      <c r="C20" s="26">
        <v>1</v>
      </c>
      <c r="D20" s="27">
        <v>49</v>
      </c>
      <c r="E20" s="94">
        <v>48.8</v>
      </c>
    </row>
    <row r="21" spans="1:5" ht="23.1" customHeight="1">
      <c r="A21" s="26">
        <v>9</v>
      </c>
      <c r="B21" s="48" t="s">
        <v>101</v>
      </c>
      <c r="C21" s="26">
        <v>2</v>
      </c>
      <c r="D21" s="27">
        <v>531</v>
      </c>
      <c r="E21" s="94"/>
    </row>
    <row r="22" spans="1:5" ht="23.1" customHeight="1">
      <c r="A22" s="26">
        <v>10</v>
      </c>
      <c r="B22" s="48" t="s">
        <v>102</v>
      </c>
      <c r="C22" s="26">
        <v>4</v>
      </c>
      <c r="D22" s="27">
        <v>10</v>
      </c>
      <c r="E22" s="94"/>
    </row>
    <row r="23" spans="1:5" ht="23.1" customHeight="1">
      <c r="A23" s="26">
        <v>11</v>
      </c>
      <c r="B23" s="48" t="s">
        <v>103</v>
      </c>
      <c r="C23" s="26">
        <v>1</v>
      </c>
      <c r="D23" s="27">
        <v>4076</v>
      </c>
      <c r="E23" s="94">
        <v>4076</v>
      </c>
    </row>
    <row r="24" spans="1:5" ht="23.1" customHeight="1">
      <c r="A24" s="26">
        <v>12</v>
      </c>
      <c r="B24" s="48" t="s">
        <v>104</v>
      </c>
      <c r="C24" s="26">
        <v>1</v>
      </c>
      <c r="D24" s="27">
        <v>798</v>
      </c>
      <c r="E24" s="94">
        <v>797.5</v>
      </c>
    </row>
    <row r="25" spans="1:5" ht="23.1" customHeight="1">
      <c r="A25" s="26">
        <v>13</v>
      </c>
      <c r="B25" s="48" t="s">
        <v>119</v>
      </c>
      <c r="C25" s="26">
        <v>1</v>
      </c>
      <c r="D25" s="27">
        <v>100</v>
      </c>
      <c r="E25" s="77"/>
    </row>
    <row r="26" spans="1:5" ht="23.1" customHeight="1">
      <c r="A26" s="26">
        <v>14</v>
      </c>
      <c r="B26" s="48" t="s">
        <v>105</v>
      </c>
      <c r="C26" s="26">
        <v>1</v>
      </c>
      <c r="D26" s="27">
        <v>299</v>
      </c>
      <c r="E26" s="77"/>
    </row>
    <row r="27" spans="1:5" ht="23.1" customHeight="1">
      <c r="A27" s="26">
        <v>15</v>
      </c>
      <c r="B27" s="48" t="s">
        <v>120</v>
      </c>
      <c r="C27" s="26">
        <v>1</v>
      </c>
      <c r="D27" s="27">
        <v>136</v>
      </c>
      <c r="E27" s="77"/>
    </row>
    <row r="28" spans="1:5" ht="23.1" customHeight="1">
      <c r="A28" s="26">
        <v>16</v>
      </c>
      <c r="B28" s="48" t="s">
        <v>106</v>
      </c>
      <c r="C28" s="26">
        <v>1</v>
      </c>
      <c r="D28" s="27">
        <v>221</v>
      </c>
      <c r="E28" s="77"/>
    </row>
    <row r="29" spans="1:5" ht="23.1" customHeight="1">
      <c r="A29" s="26">
        <v>17</v>
      </c>
      <c r="B29" s="48" t="s">
        <v>107</v>
      </c>
      <c r="C29" s="26">
        <v>1</v>
      </c>
      <c r="D29" s="27">
        <v>75</v>
      </c>
      <c r="E29" s="77"/>
    </row>
    <row r="30" spans="1:5" ht="23.1" customHeight="1">
      <c r="A30" s="26">
        <v>18</v>
      </c>
      <c r="B30" s="48" t="s">
        <v>108</v>
      </c>
      <c r="C30" s="26">
        <v>1</v>
      </c>
      <c r="D30" s="27">
        <v>1889</v>
      </c>
      <c r="E30" s="77"/>
    </row>
    <row r="31" spans="1:5" ht="23.1" customHeight="1">
      <c r="A31" s="26">
        <v>19</v>
      </c>
      <c r="B31" s="48" t="s">
        <v>109</v>
      </c>
      <c r="C31" s="26">
        <v>1</v>
      </c>
      <c r="D31" s="27">
        <v>4</v>
      </c>
      <c r="E31" s="77"/>
    </row>
    <row r="32" spans="1:5" ht="23.1" customHeight="1">
      <c r="A32" s="26">
        <v>20</v>
      </c>
      <c r="B32" s="48" t="s">
        <v>110</v>
      </c>
      <c r="C32" s="26">
        <v>1</v>
      </c>
      <c r="D32" s="27">
        <v>266</v>
      </c>
      <c r="E32" s="77"/>
    </row>
    <row r="33" spans="1:6" s="38" customFormat="1" ht="9.9" customHeight="1">
      <c r="A33" s="26"/>
      <c r="B33" s="48"/>
      <c r="C33" s="36"/>
      <c r="D33" s="37"/>
      <c r="E33" s="77"/>
    </row>
    <row r="34" spans="1:6" s="57" customFormat="1" ht="23.1" customHeight="1" thickBot="1">
      <c r="A34" s="53"/>
      <c r="B34" s="54" t="s">
        <v>116</v>
      </c>
      <c r="C34" s="55" t="s">
        <v>0</v>
      </c>
      <c r="D34" s="68">
        <f>SUM(D13:D32)</f>
        <v>13104</v>
      </c>
      <c r="E34" s="95">
        <f>SUM(E13:E32)</f>
        <v>7556.5</v>
      </c>
    </row>
    <row r="35" spans="1:6" s="57" customFormat="1" ht="9.75" customHeight="1" thickTop="1">
      <c r="A35" s="58"/>
      <c r="B35" s="54"/>
      <c r="C35" s="55"/>
      <c r="D35" s="69"/>
      <c r="E35" s="96"/>
    </row>
    <row r="36" spans="1:6" s="57" customFormat="1" ht="23.1" customHeight="1">
      <c r="A36" s="35"/>
      <c r="B36" s="40" t="s">
        <v>61</v>
      </c>
      <c r="C36" s="40"/>
      <c r="D36" s="32"/>
      <c r="E36" s="97"/>
      <c r="F36" s="70"/>
    </row>
    <row r="37" spans="1:6" s="57" customFormat="1" ht="9.9" customHeight="1">
      <c r="A37" s="35"/>
      <c r="B37" s="40" t="s">
        <v>59</v>
      </c>
      <c r="C37" s="40"/>
      <c r="D37" s="32"/>
      <c r="E37" s="97"/>
      <c r="F37" s="70"/>
    </row>
    <row r="38" spans="1:6" ht="14.4">
      <c r="A38"/>
      <c r="B38" s="40" t="s">
        <v>60</v>
      </c>
      <c r="C38" s="40"/>
      <c r="D38" s="32"/>
      <c r="E38" s="97"/>
      <c r="F38" s="70"/>
    </row>
    <row r="39" spans="1:6" ht="14.4">
      <c r="A39" s="35"/>
      <c r="B39" s="40"/>
      <c r="C39"/>
      <c r="D39"/>
      <c r="E39" s="77"/>
      <c r="F39"/>
    </row>
    <row r="40" spans="1:6">
      <c r="B40" s="40"/>
      <c r="C40" s="40"/>
      <c r="D40" s="32"/>
      <c r="E40" s="97"/>
      <c r="F40" s="27"/>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5"/>
  <sheetViews>
    <sheetView topLeftCell="A7" zoomScaleNormal="100" workbookViewId="0">
      <selection activeCell="E7"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1"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91"/>
    </row>
    <row r="5" spans="1:5" s="2" customFormat="1" ht="10.5" customHeight="1">
      <c r="A5" s="49" t="s">
        <v>15</v>
      </c>
      <c r="B5" s="1"/>
      <c r="D5" s="29"/>
      <c r="E5" s="91"/>
    </row>
    <row r="6" spans="1:5" s="2" customFormat="1" ht="13.5" customHeight="1">
      <c r="A6" s="50" t="s">
        <v>5</v>
      </c>
      <c r="B6" s="1"/>
      <c r="D6" s="29"/>
      <c r="E6" s="91"/>
    </row>
    <row r="7" spans="1:5" s="2" customFormat="1" ht="15" customHeight="1">
      <c r="A7" s="1"/>
      <c r="B7" s="1"/>
      <c r="D7" s="29"/>
      <c r="E7" s="91"/>
    </row>
    <row r="8" spans="1:5" s="25" customFormat="1" ht="23.1" customHeight="1">
      <c r="A8" s="64" t="s">
        <v>95</v>
      </c>
      <c r="D8" s="30"/>
      <c r="E8" s="92"/>
    </row>
    <row r="10" spans="1:5" ht="23.1" customHeight="1">
      <c r="A10" s="52"/>
      <c r="B10" s="52"/>
      <c r="C10" s="52"/>
      <c r="D10" s="75" t="s">
        <v>41</v>
      </c>
      <c r="E10" s="75"/>
    </row>
    <row r="11" spans="1:5" ht="23.1" customHeight="1">
      <c r="A11" s="61" t="s">
        <v>32</v>
      </c>
      <c r="B11" s="61" t="s">
        <v>40</v>
      </c>
      <c r="C11" s="62" t="s">
        <v>39</v>
      </c>
      <c r="D11" s="62" t="s">
        <v>42</v>
      </c>
      <c r="E11" s="93" t="s">
        <v>43</v>
      </c>
    </row>
    <row r="12" spans="1:5" ht="15" customHeight="1">
      <c r="B12" s="71" t="s">
        <v>121</v>
      </c>
      <c r="E12" s="98">
        <v>7556.5</v>
      </c>
    </row>
    <row r="13" spans="1:5" ht="23.1" customHeight="1">
      <c r="A13" s="26">
        <v>21</v>
      </c>
      <c r="B13" s="48" t="s">
        <v>111</v>
      </c>
      <c r="C13" s="26" t="s">
        <v>88</v>
      </c>
      <c r="D13" s="27">
        <v>100</v>
      </c>
      <c r="E13" s="94">
        <v>100</v>
      </c>
    </row>
    <row r="14" spans="1:5" ht="23.1" customHeight="1">
      <c r="A14" s="26">
        <v>22</v>
      </c>
      <c r="B14" s="48" t="s">
        <v>112</v>
      </c>
      <c r="C14" s="26" t="s">
        <v>88</v>
      </c>
      <c r="D14" s="27">
        <v>180</v>
      </c>
      <c r="E14" s="94">
        <v>180</v>
      </c>
    </row>
    <row r="15" spans="1:5" ht="23.1" customHeight="1">
      <c r="A15" s="26">
        <v>23</v>
      </c>
      <c r="B15" s="48" t="s">
        <v>113</v>
      </c>
      <c r="C15" s="26" t="s">
        <v>88</v>
      </c>
      <c r="D15" s="27">
        <v>140</v>
      </c>
      <c r="E15" s="94">
        <v>140</v>
      </c>
    </row>
    <row r="16" spans="1:5" ht="23.1" customHeight="1">
      <c r="A16" s="26">
        <v>24</v>
      </c>
      <c r="B16" s="48" t="s">
        <v>114</v>
      </c>
      <c r="C16" s="26" t="s">
        <v>88</v>
      </c>
      <c r="D16" s="27">
        <v>180</v>
      </c>
      <c r="E16" s="94">
        <v>180</v>
      </c>
    </row>
    <row r="17" spans="1:6" ht="23.1" customHeight="1">
      <c r="A17" s="26">
        <v>25</v>
      </c>
      <c r="B17" s="48" t="s">
        <v>115</v>
      </c>
      <c r="C17" s="26" t="s">
        <v>88</v>
      </c>
      <c r="D17" s="27">
        <v>280</v>
      </c>
      <c r="E17" s="94">
        <v>280</v>
      </c>
    </row>
    <row r="18" spans="1:6" ht="23.1" customHeight="1">
      <c r="A18" s="26">
        <v>26</v>
      </c>
      <c r="B18" s="48" t="s">
        <v>62</v>
      </c>
      <c r="C18" s="26"/>
      <c r="D18" s="27">
        <v>500</v>
      </c>
      <c r="E18" s="94">
        <v>37.799999999999997</v>
      </c>
    </row>
    <row r="19" spans="1:6" s="38" customFormat="1" ht="9.9" customHeight="1">
      <c r="A19" s="26"/>
      <c r="B19" s="48"/>
      <c r="C19" s="36"/>
      <c r="D19" s="37"/>
      <c r="E19" s="77"/>
    </row>
    <row r="20" spans="1:6" s="57" customFormat="1" ht="23.1" customHeight="1">
      <c r="A20" s="53"/>
      <c r="B20" s="54" t="s">
        <v>44</v>
      </c>
      <c r="C20" s="55" t="s">
        <v>0</v>
      </c>
      <c r="D20" s="56">
        <f>SUM(MAT!D34,'MAT 2'!D13:D18)</f>
        <v>14484</v>
      </c>
      <c r="E20" s="99">
        <f>SUM(MAT!E34,'MAT 2'!E13:E18)</f>
        <v>8474.2999999999993</v>
      </c>
    </row>
    <row r="21" spans="1:6" s="57" customFormat="1" ht="23.1" customHeight="1">
      <c r="A21" s="58"/>
      <c r="B21" s="54" t="s">
        <v>38</v>
      </c>
      <c r="C21" s="55" t="s">
        <v>0</v>
      </c>
      <c r="D21" s="59">
        <f>'LAB (2)'!D19</f>
        <v>16632</v>
      </c>
      <c r="E21" s="100">
        <f>'LAB (2)'!E19</f>
        <v>12852</v>
      </c>
    </row>
    <row r="22" spans="1:6" s="57" customFormat="1" ht="23.1" customHeight="1" thickBot="1">
      <c r="A22" s="58"/>
      <c r="B22" s="54" t="s">
        <v>45</v>
      </c>
      <c r="C22" s="55" t="s">
        <v>0</v>
      </c>
      <c r="D22" s="60">
        <f>SUM(D20:D21)</f>
        <v>31116</v>
      </c>
      <c r="E22" s="101">
        <f>SUM(E20:E21)</f>
        <v>21326.3</v>
      </c>
    </row>
    <row r="23" spans="1:6" s="57" customFormat="1" ht="9.9" customHeight="1" thickTop="1">
      <c r="A23" s="58"/>
      <c r="B23" s="54"/>
      <c r="C23" s="55"/>
      <c r="D23" s="59"/>
      <c r="E23" s="96"/>
    </row>
    <row r="24" spans="1:6">
      <c r="A24" s="35"/>
      <c r="B24" s="40" t="s">
        <v>61</v>
      </c>
      <c r="C24" s="40"/>
      <c r="D24" s="32"/>
      <c r="E24" s="97"/>
      <c r="F24" s="27"/>
    </row>
    <row r="25" spans="1:6">
      <c r="A25" s="35"/>
      <c r="B25" s="40" t="s">
        <v>59</v>
      </c>
      <c r="C25" s="40"/>
      <c r="D25" s="32"/>
      <c r="E25" s="97"/>
      <c r="F25" s="27"/>
    </row>
    <row r="26" spans="1:6">
      <c r="B26" s="40" t="s">
        <v>60</v>
      </c>
      <c r="C26" s="40"/>
      <c r="D26" s="32"/>
      <c r="E26" s="97"/>
      <c r="F26" s="27"/>
    </row>
    <row r="27" spans="1:6">
      <c r="B27" s="32" t="s">
        <v>122</v>
      </c>
    </row>
    <row r="28" spans="1:6">
      <c r="B28" s="32"/>
    </row>
    <row r="29" spans="1:6">
      <c r="B29" s="32"/>
    </row>
    <row r="30" spans="1:6">
      <c r="B30" s="32"/>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2"/>
  <sheetViews>
    <sheetView showWhiteSpace="0" view="pageLayout" topLeftCell="A7" zoomScaleNormal="100" workbookViewId="0">
      <selection activeCell="D24" sqref="D24"/>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6" t="s">
        <v>58</v>
      </c>
      <c r="E19" s="76"/>
      <c r="F19" s="76"/>
    </row>
    <row r="20" spans="1:6" s="2" customFormat="1" ht="85.5" customHeight="1">
      <c r="A20" s="13"/>
      <c r="B20" s="15"/>
      <c r="C20" s="13"/>
      <c r="D20" s="76"/>
      <c r="E20" s="76"/>
      <c r="F20" s="76"/>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vt:lpstr>
      <vt:lpstr>LAB</vt:lpstr>
      <vt:lpstr>LAB (2)</vt:lpstr>
      <vt:lpstr>MAT</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2022-11-11T03:58:01Z</cp:lastPrinted>
  <dcterms:created xsi:type="dcterms:W3CDTF">2020-09-09T09:05:40Z</dcterms:created>
  <dcterms:modified xsi:type="dcterms:W3CDTF">2023-02-18T08:29:11Z</dcterms:modified>
</cp:coreProperties>
</file>