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726"/>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1C47705F-B71D-4629-8732-F718B0FAA724}" xr6:coauthVersionLast="47" xr6:coauthVersionMax="47" xr10:uidLastSave="{00000000-0000-0000-0000-000000000000}"/>
  <bookViews>
    <workbookView xWindow="5736" yWindow="1836" windowWidth="17256" windowHeight="8736" xr2:uid="{00000000-000D-0000-FFFF-FFFF00000000}"/>
  </bookViews>
  <sheets>
    <sheet name="COVER" sheetId="2" r:id="rId1"/>
    <sheet name="LAB" sheetId="5" r:id="rId2"/>
    <sheet name="MAT" sheetId="9" r:id="rId3"/>
    <sheet name="SURVEYOR'S PARTICULARS" sheetId="7" r:id="rId4"/>
  </sheets>
  <definedNames>
    <definedName name="_xlnm.Print_Area" localSheetId="3">'SURVEYOR''S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4" i="9" l="1"/>
  <c r="E21" i="5"/>
  <c r="E25" i="9" s="1"/>
  <c r="E26" i="9" l="1"/>
  <c r="D21" i="5"/>
  <c r="D25" i="9"/>
  <c r="D19" i="9"/>
  <c r="D24" i="9" s="1"/>
  <c r="D26" i="9" s="1"/>
  <c r="D17" i="9"/>
  <c r="D14" i="9"/>
</calcChain>
</file>

<file path=xl/sharedStrings.xml><?xml version="1.0" encoding="utf-8"?>
<sst xmlns="http://schemas.openxmlformats.org/spreadsheetml/2006/main" count="149" uniqueCount="102">
  <si>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</si>
  <si>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</si>
  <si>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</si>
  <si>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</si>
  <si>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</si>
  <si>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</si>
  <si>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</si>
  <si>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</si>
  <si>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</si>
  <si>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</si>
  <si>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</si>
  <si>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</si>
  <si>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</si>
  <si>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</si>
  <si>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</si>
  <si>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</si>
  <si>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</si>
  <si>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</si>
  <si>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</si>
  <si>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</si>
  <si>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</si>
  <si>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</si>
  <si>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</si>
  <si>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</si>
  <si>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</si>
  <si>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</si>
  <si>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</si>
  <si>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</si>
  <si>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</si>
  <si>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</si>
  <si>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</si>
  <si>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</si>
  <si>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</si>
  <si>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</si>
  <si>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</si>
  <si>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</si>
  <si>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</si>
  <si>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</si>
  <si>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</si>
  <si>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</si>
  <si>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</si>
  <si>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</si>
  <si>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</si>
  <si>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</si>
  <si>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</si>
  <si>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</si>
  <si>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</si>
  <si>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</si>
  <si>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</si>
  <si>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</si>
  <si>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</si>
  <si>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</si>
  <si>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</si>
  <si>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</si>
  <si>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</si>
  <si>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</si>
  <si>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</si>
  <si>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</si>
  <si>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</si>
  <si>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</si>
  <si>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</si>
  <si>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ALL CHARGES ARE NOT INCLUSIVE OF GST</t>
  </si>
  <si>
    <t xml:space="preserve">SUNDRIES </t>
  </si>
  <si>
    <t>Attn: Motor Claims Dept</t>
  </si>
  <si>
    <t>THIRD PARTY CLAIM</t>
  </si>
  <si>
    <t>TO CARRY OUT DIAGNOSTIC CHECK.</t>
  </si>
  <si>
    <t>PA/TP/0737/2022/EQ</t>
  </si>
  <si>
    <r>
      <t xml:space="preserve">VEHICLE NOT </t>
    </r>
    <r>
      <rPr>
        <b/>
        <u/>
        <sz val="10"/>
        <rFont val="Audi Type"/>
        <family val="2"/>
      </rPr>
      <t>IN</t>
    </r>
    <r>
      <rPr>
        <b/>
        <sz val="10"/>
        <rFont val="Audi Type"/>
        <family val="2"/>
      </rPr>
      <t xml:space="preserve"> WORKSHOP. KINDLY ARRANGE FOR SURVEY ON 30/8/2022.</t>
    </r>
  </si>
  <si>
    <t>YOUR INSURED VEH NO : SNF 3211 R</t>
  </si>
  <si>
    <t>AIG ASIA PACIFIC INSURANCE PTE LTD</t>
  </si>
  <si>
    <t>78 SHENTON WAY</t>
  </si>
  <si>
    <t>#07-16 AIG BUILDING</t>
  </si>
  <si>
    <t>SINGAPORE 079120</t>
  </si>
  <si>
    <t>MR. XIE XINHONG</t>
  </si>
  <si>
    <t>BLK 687D CHOA CHU KANG DR</t>
  </si>
  <si>
    <t>#08-372</t>
  </si>
  <si>
    <t>SINGAPORE 684687</t>
  </si>
  <si>
    <t>HP +65 92395588</t>
  </si>
  <si>
    <t>5116955700-02</t>
  </si>
  <si>
    <t xml:space="preserve">SMT 1233 D </t>
  </si>
  <si>
    <t>AUDI A3 SEDAN 1.0 TFSI</t>
  </si>
  <si>
    <t>CHZ C35697</t>
  </si>
  <si>
    <t>WAUZZZ8V8LA006450</t>
  </si>
  <si>
    <t xml:space="preserve">JURONG GATEWAY TOWARDS </t>
  </si>
  <si>
    <t>TOH GUAN ROAD</t>
  </si>
  <si>
    <t xml:space="preserve">ESTIMATED LABOUR CHARGES FOR ACCIDENT VEHICLE SMT 1233 D </t>
  </si>
  <si>
    <t>TO REMOVE AND TRANSFER REAR PARKING AID.</t>
  </si>
  <si>
    <t>TO DISMANTLE AND RENEW REAR BUMPER. RE-ORGANIZE CRASH MANAGEMENT COMPONENTS. REINSTALL ALL PARTS REMOVED.</t>
  </si>
  <si>
    <t xml:space="preserve">TO RESPRAY REAR BUMPER. </t>
  </si>
  <si>
    <t>MATERIAL LIST FOR ACCIDENT VEHICLE REGN NO. SMT 1233 D</t>
  </si>
  <si>
    <t xml:space="preserve">REAR BUMPER </t>
  </si>
  <si>
    <t xml:space="preserve">REAR BUMPER GUIDE SECTION - LH / RH </t>
  </si>
  <si>
    <t xml:space="preserve">REAR BUMPER SPOILER </t>
  </si>
  <si>
    <t xml:space="preserve">REAR BUMPER LOCKING MECHANISM </t>
  </si>
  <si>
    <t xml:space="preserve">REAR BUMPER REFLECTOR - LH / RH </t>
  </si>
  <si>
    <t xml:space="preserve">REAR BUMPER REINFORCEMENT BEAM </t>
  </si>
  <si>
    <t xml:space="preserve">REAR BUMPER BRACKET - LH / RH </t>
  </si>
  <si>
    <t>REAR PARKING AID SENSOR - INNER / OUTER</t>
  </si>
  <si>
    <t xml:space="preserve">REAR PARKING AID SEAL RING </t>
  </si>
  <si>
    <t xml:space="preserve">                    bl-04/11/22</t>
  </si>
  <si>
    <t>Hi Adrian</t>
  </si>
  <si>
    <t>3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</si>
</sst>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39">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i/>
      <sz val="11"/>
      <color theme="1"/>
      <name val="Calibri"/>
      <family val="2"/>
      <scheme val="minor"/>
    </font>
    <font>
      <b/>
      <i/>
      <sz val="11"/>
      <color theme="1"/>
      <name val="Calibri"/>
      <family val="2"/>
      <scheme val="minor"/>
    </font>
    <font>
      <b/>
      <i/>
      <sz val="10"/>
      <color rgb="FFFF0000"/>
      <name val="Audi Type"/>
    </font>
    <font>
      <b/>
      <i/>
      <u/>
      <sz val="10"/>
      <color rgb="FFFF0000"/>
      <name val="Audi Type"/>
    </font>
    <font>
      <b/>
      <i/>
      <sz val="10"/>
      <name val="Audi Type"/>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Calibri"/>
      <family val="2"/>
      <scheme val="minor"/>
    </font>
    <font>
      <b/>
      <i/>
      <sz val="12"/>
      <color rgb="FFFF0000"/>
      <name val="Audi Type"/>
      <family val="2"/>
    </font>
    <font>
      <i/>
      <sz val="12"/>
      <color theme="1"/>
      <name val="Calibri"/>
      <family val="2"/>
      <scheme val="minor"/>
    </font>
    <font>
      <i/>
      <sz val="10"/>
      <color theme="1"/>
      <name val="Audi Type"/>
      <family val="2"/>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FFC000"/>
        <bgColor indexed="64"/>
      </patternFill>
    </fill>
  </fills>
  <borders count="12">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55">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cellStyleXfs>
  <cellXfs count="96">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4" fillId="0" borderId="0" xfId="34"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2" fillId="0" borderId="0" xfId="3" applyFont="1" applyAlignment="1">
      <alignment vertical="center"/>
    </xf>
    <xf numFmtId="0" fontId="23"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4"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164" fontId="25" fillId="0" borderId="2" xfId="1" applyFont="1" applyBorder="1" applyAlignment="1">
      <alignment horizontal="center" vertical="center"/>
    </xf>
    <xf numFmtId="0" fontId="24" fillId="0" borderId="0" xfId="0" applyFont="1"/>
    <xf numFmtId="0" fontId="24" fillId="0" borderId="0" xfId="0" applyFont="1" applyAlignment="1">
      <alignment horizontal="right"/>
    </xf>
    <xf numFmtId="164" fontId="25" fillId="0" borderId="0" xfId="1" applyFont="1" applyBorder="1" applyAlignment="1">
      <alignment horizontal="center" vertical="center"/>
    </xf>
    <xf numFmtId="164" fontId="25"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0" fontId="9" fillId="0" borderId="0" xfId="0" applyFont="1" applyAlignment="1">
      <alignment horizontal="center"/>
    </xf>
    <xf numFmtId="0" fontId="22" fillId="0" borderId="0" xfId="3" applyFont="1" applyAlignment="1">
      <alignment horizontal="center" vertical="center"/>
    </xf>
    <xf numFmtId="0" fontId="7" fillId="0" borderId="0" xfId="3" applyFont="1" applyAlignment="1">
      <alignment horizontal="center" vertical="center"/>
    </xf>
    <xf numFmtId="0" fontId="21" fillId="0" borderId="5" xfId="34" applyFont="1" applyBorder="1" applyAlignment="1">
      <alignment horizontal="left" vertical="center"/>
    </xf>
    <xf numFmtId="0" fontId="21" fillId="0" borderId="0" xfId="34" applyFont="1" applyAlignment="1">
      <alignment horizontal="left" vertical="center"/>
    </xf>
    <xf numFmtId="0" fontId="11" fillId="0" borderId="0" xfId="3" applyFont="1" applyAlignment="1">
      <alignment vertical="center"/>
    </xf>
    <xf numFmtId="164" fontId="4" fillId="0" borderId="0" xfId="1" applyFont="1" applyAlignment="1">
      <alignment horizontal="center" vertical="center"/>
    </xf>
    <xf numFmtId="0" fontId="6" fillId="0" borderId="0" xfId="3" applyFont="1" applyAlignment="1">
      <alignment horizontal="left" vertical="center" wrapText="1"/>
    </xf>
    <xf numFmtId="0" fontId="26" fillId="0" borderId="0" xfId="0" applyFont="1"/>
    <xf numFmtId="0" fontId="27" fillId="4" borderId="6" xfId="0" applyFont="1" applyFill="1" applyBorder="1"/>
    <xf numFmtId="0" fontId="27" fillId="4" borderId="7" xfId="0" applyFont="1" applyFill="1" applyBorder="1"/>
    <xf numFmtId="0" fontId="27" fillId="4" borderId="8" xfId="0" applyFont="1" applyFill="1" applyBorder="1"/>
    <xf numFmtId="0" fontId="27" fillId="4" borderId="9" xfId="0" applyFont="1" applyFill="1" applyBorder="1"/>
    <xf numFmtId="15" fontId="27" fillId="4" borderId="10" xfId="0" applyNumberFormat="1" applyFont="1" applyFill="1" applyBorder="1"/>
    <xf numFmtId="0" fontId="27" fillId="4" borderId="11" xfId="0" applyFont="1" applyFill="1" applyBorder="1"/>
    <xf numFmtId="164" fontId="28" fillId="0" borderId="0" xfId="1" applyFont="1" applyAlignment="1">
      <alignment vertical="center"/>
    </xf>
    <xf numFmtId="164" fontId="28" fillId="0" borderId="0" xfId="1" applyFont="1" applyAlignment="1">
      <alignment horizontal="right" vertical="center"/>
    </xf>
    <xf numFmtId="164" fontId="29" fillId="0" borderId="0" xfId="1" applyFont="1" applyAlignment="1">
      <alignment vertical="center"/>
    </xf>
    <xf numFmtId="164" fontId="30" fillId="0" borderId="0" xfId="1" applyFont="1" applyAlignment="1">
      <alignment horizontal="center"/>
    </xf>
    <xf numFmtId="164" fontId="30" fillId="0" borderId="1" xfId="1" applyFont="1" applyBorder="1" applyAlignment="1">
      <alignment horizontal="center" vertical="center"/>
    </xf>
    <xf numFmtId="164" fontId="31" fillId="0" borderId="0" xfId="1" applyFont="1" applyAlignment="1">
      <alignment vertical="center"/>
    </xf>
    <xf numFmtId="164" fontId="31" fillId="0" borderId="4" xfId="1" applyFont="1" applyBorder="1" applyAlignment="1">
      <alignment horizontal="center" vertical="center"/>
    </xf>
    <xf numFmtId="164" fontId="32" fillId="0" borderId="0" xfId="1" applyFont="1" applyAlignment="1">
      <alignment vertical="center"/>
    </xf>
    <xf numFmtId="164" fontId="33" fillId="0" borderId="0" xfId="1" applyFont="1" applyAlignment="1">
      <alignment vertical="center"/>
    </xf>
    <xf numFmtId="164" fontId="34" fillId="0" borderId="1" xfId="1" applyFont="1" applyBorder="1" applyAlignment="1">
      <alignment horizontal="center" vertical="center"/>
    </xf>
    <xf numFmtId="164" fontId="35" fillId="0" borderId="0" xfId="1" applyFont="1" applyAlignment="1">
      <alignment vertical="center"/>
    </xf>
    <xf numFmtId="164" fontId="36" fillId="0" borderId="2" xfId="1" applyFont="1" applyBorder="1" applyAlignment="1">
      <alignment horizontal="center" vertical="center"/>
    </xf>
    <xf numFmtId="164" fontId="36" fillId="0" borderId="0" xfId="1" applyFont="1" applyBorder="1" applyAlignment="1">
      <alignment horizontal="center" vertical="center"/>
    </xf>
    <xf numFmtId="164" fontId="36" fillId="0" borderId="4" xfId="1" applyFont="1" applyBorder="1" applyAlignment="1">
      <alignment horizontal="center" vertical="center"/>
    </xf>
    <xf numFmtId="0" fontId="37" fillId="0" borderId="0" xfId="0" applyFont="1"/>
    <xf numFmtId="0" fontId="38" fillId="0" borderId="0" xfId="0" applyFont="1"/>
  </cellXfs>
  <cellStyles count="155">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3" xfId="25" xr:uid="{00000000-0005-0000-0000-000005000000}"/>
    <cellStyle name="Comma 2 2 4" xfId="126" xr:uid="{00000000-0005-0000-0000-000006000000}"/>
    <cellStyle name="Comma 2 3" xfId="35" xr:uid="{00000000-0005-0000-0000-000007000000}"/>
    <cellStyle name="Comma 2 3 2" xfId="127" xr:uid="{00000000-0005-0000-0000-000008000000}"/>
    <cellStyle name="Comma 2 4" xfId="36" xr:uid="{00000000-0005-0000-0000-000009000000}"/>
    <cellStyle name="Comma 2 5" xfId="125" xr:uid="{00000000-0005-0000-0000-00000A000000}"/>
    <cellStyle name="Comma 2_PA9422012 - SGG 8118 Y - A5 2.0 TFSI QU - FRONT_REAR (RSA)_PA5542013 - SDJ 1000 T - A4 1.8T FSI MU - REAR (ETIQA)" xfId="37" xr:uid="{00000000-0005-0000-0000-00000B000000}"/>
    <cellStyle name="Comma 3" xfId="38" xr:uid="{00000000-0005-0000-0000-00000C000000}"/>
    <cellStyle name="Comma 3 2" xfId="39" xr:uid="{00000000-0005-0000-0000-00000D000000}"/>
    <cellStyle name="Comma 3 2 2" xfId="40" xr:uid="{00000000-0005-0000-0000-00000E000000}"/>
    <cellStyle name="Comma 3 2 3" xfId="129" xr:uid="{00000000-0005-0000-0000-00000F000000}"/>
    <cellStyle name="Comma 3 3" xfId="41" xr:uid="{00000000-0005-0000-0000-000010000000}"/>
    <cellStyle name="Comma 3 4" xfId="42" xr:uid="{00000000-0005-0000-0000-000011000000}"/>
    <cellStyle name="Comma 3 5" xfId="128" xr:uid="{00000000-0005-0000-0000-000012000000}"/>
    <cellStyle name="Comma 4" xfId="43" xr:uid="{00000000-0005-0000-0000-000013000000}"/>
    <cellStyle name="Comma 4 2" xfId="44" xr:uid="{00000000-0005-0000-0000-000014000000}"/>
    <cellStyle name="Comma 4 3" xfId="45" xr:uid="{00000000-0005-0000-0000-000015000000}"/>
    <cellStyle name="Comma 4 4" xfId="130" xr:uid="{00000000-0005-0000-0000-000016000000}"/>
    <cellStyle name="Comma 5" xfId="46" xr:uid="{00000000-0005-0000-0000-000017000000}"/>
    <cellStyle name="Comma 5 2" xfId="47" xr:uid="{00000000-0005-0000-0000-000018000000}"/>
    <cellStyle name="Comma 5 3" xfId="131" xr:uid="{00000000-0005-0000-0000-000019000000}"/>
    <cellStyle name="Comma 6" xfId="48" xr:uid="{00000000-0005-0000-0000-00001A000000}"/>
    <cellStyle name="Comma 6 2" xfId="132" xr:uid="{00000000-0005-0000-0000-00001B000000}"/>
    <cellStyle name="Comma 7" xfId="29" xr:uid="{00000000-0005-0000-0000-00001C000000}"/>
    <cellStyle name="Comma 7 2" xfId="124" xr:uid="{00000000-0005-0000-0000-00001D000000}"/>
    <cellStyle name="Currency" xfId="1" builtinId="4"/>
    <cellStyle name="Currency 10" xfId="50" xr:uid="{00000000-0005-0000-0000-00001F000000}"/>
    <cellStyle name="Currency 11" xfId="51" xr:uid="{00000000-0005-0000-0000-000020000000}"/>
    <cellStyle name="Currency 12" xfId="52" xr:uid="{00000000-0005-0000-0000-000021000000}"/>
    <cellStyle name="Currency 13" xfId="49" xr:uid="{00000000-0005-0000-0000-000022000000}"/>
    <cellStyle name="Currency 2" xfId="4" xr:uid="{00000000-0005-0000-0000-000023000000}"/>
    <cellStyle name="Currency 2 2" xfId="18" xr:uid="{00000000-0005-0000-0000-000024000000}"/>
    <cellStyle name="Currency 2 2 2" xfId="55" xr:uid="{00000000-0005-0000-0000-000025000000}"/>
    <cellStyle name="Currency 2 2 3" xfId="56" xr:uid="{00000000-0005-0000-0000-000026000000}"/>
    <cellStyle name="Currency 2 2 4" xfId="54" xr:uid="{00000000-0005-0000-0000-000027000000}"/>
    <cellStyle name="Currency 2 2 5" xfId="32" xr:uid="{00000000-0005-0000-0000-000028000000}"/>
    <cellStyle name="Currency 2 2 6" xfId="135" xr:uid="{00000000-0005-0000-0000-000029000000}"/>
    <cellStyle name="Currency 2 3" xfId="16" xr:uid="{00000000-0005-0000-0000-00002A000000}"/>
    <cellStyle name="Currency 2 3 2" xfId="57" xr:uid="{00000000-0005-0000-0000-00002B000000}"/>
    <cellStyle name="Currency 2 3 3" xfId="27" xr:uid="{00000000-0005-0000-0000-00002C000000}"/>
    <cellStyle name="Currency 2 3 4" xfId="136" xr:uid="{00000000-0005-0000-0000-00002D000000}"/>
    <cellStyle name="Currency 2 4" xfId="14" xr:uid="{00000000-0005-0000-0000-00002E000000}"/>
    <cellStyle name="Currency 2 4 2" xfId="58" xr:uid="{00000000-0005-0000-0000-00002F000000}"/>
    <cellStyle name="Currency 2 4 3" xfId="134" xr:uid="{00000000-0005-0000-0000-000030000000}"/>
    <cellStyle name="Currency 2 5" xfId="12" xr:uid="{00000000-0005-0000-0000-000031000000}"/>
    <cellStyle name="Currency 2 5 2" xfId="53" xr:uid="{00000000-0005-0000-0000-000032000000}"/>
    <cellStyle name="Currency 2 5 3" xfId="121" xr:uid="{00000000-0005-0000-0000-000033000000}"/>
    <cellStyle name="Currency 2 6" xfId="21" xr:uid="{00000000-0005-0000-0000-000034000000}"/>
    <cellStyle name="Currency 2 7" xfId="19" xr:uid="{00000000-0005-0000-0000-000035000000}"/>
    <cellStyle name="Currency 2 8" xfId="10" xr:uid="{00000000-0005-0000-0000-000036000000}"/>
    <cellStyle name="Currency 2 9" xfId="119" xr:uid="{00000000-0005-0000-0000-000037000000}"/>
    <cellStyle name="Currency 2_PA9422012 - SGG 8118 Y - A5 2.0 TFSI QU - FRONT_REAR (RSA)_PA5542013 - SDJ 1000 T - A4 1.8T FSI MU - REAR (ETIQA)" xfId="59" xr:uid="{00000000-0005-0000-0000-000038000000}"/>
    <cellStyle name="Currency 3" xfId="60" xr:uid="{00000000-0005-0000-0000-000039000000}"/>
    <cellStyle name="Currency 3 2" xfId="61" xr:uid="{00000000-0005-0000-0000-00003A000000}"/>
    <cellStyle name="Currency 3 2 2" xfId="5" xr:uid="{00000000-0005-0000-0000-00003B000000}"/>
    <cellStyle name="Currency 3 2 2 2" xfId="17" xr:uid="{00000000-0005-0000-0000-00003C000000}"/>
    <cellStyle name="Currency 3 2 2 2 2" xfId="63" xr:uid="{00000000-0005-0000-0000-00003D000000}"/>
    <cellStyle name="Currency 3 2 2 2 2 2" xfId="64" xr:uid="{00000000-0005-0000-0000-00003E000000}"/>
    <cellStyle name="Currency 3 2 2 2 2 3" xfId="140" xr:uid="{00000000-0005-0000-0000-00003F000000}"/>
    <cellStyle name="Currency 3 2 2 2 3" xfId="65" xr:uid="{00000000-0005-0000-0000-000040000000}"/>
    <cellStyle name="Currency 3 2 2 2 4" xfId="66" xr:uid="{00000000-0005-0000-0000-000041000000}"/>
    <cellStyle name="Currency 3 2 2 2 5" xfId="62" xr:uid="{00000000-0005-0000-0000-000042000000}"/>
    <cellStyle name="Currency 3 2 2 2 6" xfId="28" xr:uid="{00000000-0005-0000-0000-000043000000}"/>
    <cellStyle name="Currency 3 2 2 2 7" xfId="139" xr:uid="{00000000-0005-0000-0000-000044000000}"/>
    <cellStyle name="Currency 3 2 2 3" xfId="15" xr:uid="{00000000-0005-0000-0000-000045000000}"/>
    <cellStyle name="Currency 3 2 2 3 2" xfId="68" xr:uid="{00000000-0005-0000-0000-000046000000}"/>
    <cellStyle name="Currency 3 2 2 3 3" xfId="67" xr:uid="{00000000-0005-0000-0000-000047000000}"/>
    <cellStyle name="Currency 3 2 2 3 4" xfId="141" xr:uid="{00000000-0005-0000-0000-000048000000}"/>
    <cellStyle name="Currency 3 2 2 4" xfId="13" xr:uid="{00000000-0005-0000-0000-000049000000}"/>
    <cellStyle name="Currency 3 2 2 4 2" xfId="69" xr:uid="{00000000-0005-0000-0000-00004A000000}"/>
    <cellStyle name="Currency 3 2 2 4 3" xfId="122" xr:uid="{00000000-0005-0000-0000-00004B000000}"/>
    <cellStyle name="Currency 3 2 2 5" xfId="22" xr:uid="{00000000-0005-0000-0000-00004C000000}"/>
    <cellStyle name="Currency 3 2 2 5 2" xfId="115" xr:uid="{00000000-0005-0000-0000-00004D000000}"/>
    <cellStyle name="Currency 3 2 2 6" xfId="20" xr:uid="{00000000-0005-0000-0000-00004E000000}"/>
    <cellStyle name="Currency 3 2 2 7" xfId="11" xr:uid="{00000000-0005-0000-0000-00004F000000}"/>
    <cellStyle name="Currency 3 2 2 8" xfId="120" xr:uid="{00000000-0005-0000-0000-000050000000}"/>
    <cellStyle name="Currency 3 2 3" xfId="70" xr:uid="{00000000-0005-0000-0000-000051000000}"/>
    <cellStyle name="Currency 3 2 3 2" xfId="71" xr:uid="{00000000-0005-0000-0000-000052000000}"/>
    <cellStyle name="Currency 3 2 3 3" xfId="72" xr:uid="{00000000-0005-0000-0000-000053000000}"/>
    <cellStyle name="Currency 3 2 3 4" xfId="142" xr:uid="{00000000-0005-0000-0000-000054000000}"/>
    <cellStyle name="Currency 3 2 4" xfId="73" xr:uid="{00000000-0005-0000-0000-000055000000}"/>
    <cellStyle name="Currency 3 2 4 2" xfId="143" xr:uid="{00000000-0005-0000-0000-000056000000}"/>
    <cellStyle name="Currency 3 2 5" xfId="74" xr:uid="{00000000-0005-0000-0000-000057000000}"/>
    <cellStyle name="Currency 3 2 6" xfId="75" xr:uid="{00000000-0005-0000-0000-000058000000}"/>
    <cellStyle name="Currency 3 2 7" xfId="138" xr:uid="{00000000-0005-0000-0000-000059000000}"/>
    <cellStyle name="Currency 3 3" xfId="76" xr:uid="{00000000-0005-0000-0000-00005A000000}"/>
    <cellStyle name="Currency 3 3 2" xfId="77" xr:uid="{00000000-0005-0000-0000-00005B000000}"/>
    <cellStyle name="Currency 3 3 3" xfId="144" xr:uid="{00000000-0005-0000-0000-00005C000000}"/>
    <cellStyle name="Currency 3 4" xfId="78" xr:uid="{00000000-0005-0000-0000-00005D000000}"/>
    <cellStyle name="Currency 3 5" xfId="137" xr:uid="{00000000-0005-0000-0000-00005E000000}"/>
    <cellStyle name="Currency 4" xfId="79" xr:uid="{00000000-0005-0000-0000-00005F000000}"/>
    <cellStyle name="Currency 4 2" xfId="80" xr:uid="{00000000-0005-0000-0000-000060000000}"/>
    <cellStyle name="Currency 4 2 2" xfId="81" xr:uid="{00000000-0005-0000-0000-000061000000}"/>
    <cellStyle name="Currency 4 2 2 2" xfId="82" xr:uid="{00000000-0005-0000-0000-000062000000}"/>
    <cellStyle name="Currency 4 2 2 3" xfId="83" xr:uid="{00000000-0005-0000-0000-000063000000}"/>
    <cellStyle name="Currency 4 2 2 4" xfId="146" xr:uid="{00000000-0005-0000-0000-000064000000}"/>
    <cellStyle name="Currency 4 2 3" xfId="84" xr:uid="{00000000-0005-0000-0000-000065000000}"/>
    <cellStyle name="Currency 4 2 3 2" xfId="147" xr:uid="{00000000-0005-0000-0000-000066000000}"/>
    <cellStyle name="Currency 4 2 4" xfId="85" xr:uid="{00000000-0005-0000-0000-000067000000}"/>
    <cellStyle name="Currency 4 2 5" xfId="145" xr:uid="{00000000-0005-0000-0000-000068000000}"/>
    <cellStyle name="Currency 4 3" xfId="86" xr:uid="{00000000-0005-0000-0000-000069000000}"/>
    <cellStyle name="Currency 4 4" xfId="87" xr:uid="{00000000-0005-0000-0000-00006A000000}"/>
    <cellStyle name="Currency 4_PA5412012 - SCP 2112 C - Q5 2.0T FSI QU - FRONT_REAR (MSIG-SGX)" xfId="88" xr:uid="{00000000-0005-0000-0000-00006B000000}"/>
    <cellStyle name="Currency 5" xfId="89" xr:uid="{00000000-0005-0000-0000-00006C000000}"/>
    <cellStyle name="Currency 5 2" xfId="90" xr:uid="{00000000-0005-0000-0000-00006D000000}"/>
    <cellStyle name="Currency 5 2 2" xfId="91" xr:uid="{00000000-0005-0000-0000-00006E000000}"/>
    <cellStyle name="Currency 5 2 2 2" xfId="150" xr:uid="{00000000-0005-0000-0000-00006F000000}"/>
    <cellStyle name="Currency 5 2 3" xfId="92" xr:uid="{00000000-0005-0000-0000-000070000000}"/>
    <cellStyle name="Currency 5 2 4" xfId="93" xr:uid="{00000000-0005-0000-0000-000071000000}"/>
    <cellStyle name="Currency 5 2 5" xfId="149" xr:uid="{00000000-0005-0000-0000-000072000000}"/>
    <cellStyle name="Currency 5 3" xfId="94" xr:uid="{00000000-0005-0000-0000-000073000000}"/>
    <cellStyle name="Currency 5 3 2" xfId="151" xr:uid="{00000000-0005-0000-0000-000074000000}"/>
    <cellStyle name="Currency 5 4" xfId="95" xr:uid="{00000000-0005-0000-0000-000075000000}"/>
    <cellStyle name="Currency 5 5" xfId="148" xr:uid="{00000000-0005-0000-0000-000076000000}"/>
    <cellStyle name="Currency 6" xfId="96" xr:uid="{00000000-0005-0000-0000-000077000000}"/>
    <cellStyle name="Currency 6 2" xfId="97" xr:uid="{00000000-0005-0000-0000-000078000000}"/>
    <cellStyle name="Currency 6 2 2" xfId="98" xr:uid="{00000000-0005-0000-0000-000079000000}"/>
    <cellStyle name="Currency 6 3" xfId="99" xr:uid="{00000000-0005-0000-0000-00007A000000}"/>
    <cellStyle name="Currency 6 4" xfId="100" xr:uid="{00000000-0005-0000-0000-00007B000000}"/>
    <cellStyle name="Currency 6 5" xfId="152" xr:uid="{00000000-0005-0000-0000-00007C000000}"/>
    <cellStyle name="Currency 7" xfId="101" xr:uid="{00000000-0005-0000-0000-00007D000000}"/>
    <cellStyle name="Currency 7 2" xfId="102" xr:uid="{00000000-0005-0000-0000-00007E000000}"/>
    <cellStyle name="Currency 7 3" xfId="103" xr:uid="{00000000-0005-0000-0000-00007F000000}"/>
    <cellStyle name="Currency 7 4" xfId="153" xr:uid="{00000000-0005-0000-0000-000080000000}"/>
    <cellStyle name="Currency 8" xfId="104" xr:uid="{00000000-0005-0000-0000-000081000000}"/>
    <cellStyle name="Currency 8 2" xfId="105" xr:uid="{00000000-0005-0000-0000-000082000000}"/>
    <cellStyle name="Currency 8 3" xfId="133" xr:uid="{00000000-0005-0000-0000-000083000000}"/>
    <cellStyle name="Currency 9" xfId="106" xr:uid="{00000000-0005-0000-0000-000084000000}"/>
    <cellStyle name="Normal" xfId="0" builtinId="0"/>
    <cellStyle name="Normal 2" xfId="3" xr:uid="{00000000-0005-0000-0000-000086000000}"/>
    <cellStyle name="Normal 2 2" xfId="33" xr:uid="{00000000-0005-0000-0000-000087000000}"/>
    <cellStyle name="Normal 2 2 2" xfId="34" xr:uid="{00000000-0005-0000-0000-000088000000}"/>
    <cellStyle name="Normal 2 2 2 2" xfId="7" xr:uid="{00000000-0005-0000-0000-000089000000}"/>
    <cellStyle name="Normal 2 2 2 3" xfId="116" xr:uid="{00000000-0005-0000-0000-00008A000000}"/>
    <cellStyle name="Normal 2 3" xfId="154" xr:uid="{00000000-0005-0000-0000-00008B000000}"/>
    <cellStyle name="Normal 2_PA0332013 - SKH 6302 S_SGS 838 S - TTSR 2.0T FSI - FRONT (MSIG-OD)" xfId="107" xr:uid="{00000000-0005-0000-0000-00008C000000}"/>
    <cellStyle name="Normal 3" xfId="9" xr:uid="{00000000-0005-0000-0000-00008D000000}"/>
    <cellStyle name="Normal 3 2" xfId="108" xr:uid="{00000000-0005-0000-0000-00008E000000}"/>
    <cellStyle name="Normal 3 2 2" xfId="109" xr:uid="{00000000-0005-0000-0000-00008F000000}"/>
    <cellStyle name="Normal 3_PA2832013 - SJU 4838 U - A4 1.8T FSI MU - FRONT (AVIVA)" xfId="110" xr:uid="{00000000-0005-0000-0000-000090000000}"/>
    <cellStyle name="Normal 4" xfId="111" xr:uid="{00000000-0005-0000-0000-000091000000}"/>
    <cellStyle name="Normal 4 2" xfId="112" xr:uid="{00000000-0005-0000-0000-000092000000}"/>
    <cellStyle name="Normal 4 2 2" xfId="6" xr:uid="{00000000-0005-0000-0000-000093000000}"/>
    <cellStyle name="Normal 4 3" xfId="113" xr:uid="{00000000-0005-0000-0000-000094000000}"/>
    <cellStyle name="Normal 5" xfId="8" xr:uid="{00000000-0005-0000-0000-000095000000}"/>
    <cellStyle name="Normal 5 4" xfId="117" xr:uid="{00000000-0005-0000-0000-000096000000}"/>
    <cellStyle name="Normal 6" xfId="114" xr:uid="{00000000-0005-0000-0000-000097000000}"/>
    <cellStyle name="Normal 6 2" xfId="123" xr:uid="{00000000-0005-0000-0000-000098000000}"/>
    <cellStyle name="Normal 7" xfId="30" xr:uid="{00000000-0005-0000-0000-000099000000}"/>
    <cellStyle name="Normal 7 2" xfId="118"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6" zoomScale="90" zoomScaleNormal="90" workbookViewId="0">
      <selection activeCell="G22" sqref="G22"/>
    </sheetView>
  </sheetViews>
  <sheetFormatPr defaultColWidth="14.6640625" defaultRowHeight="13.2"/>
  <cols>
    <col min="1" max="1" width="25.6640625" style="9" customWidth="1"/>
    <col min="2" max="2" width="5.6640625" style="65"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49" t="s">
        <v>4</v>
      </c>
      <c r="B4" s="66"/>
      <c r="E4" s="12"/>
    </row>
    <row r="5" spans="1:5" s="2" customFormat="1" ht="12" customHeight="1">
      <c r="A5" s="49" t="s">
        <v>15</v>
      </c>
      <c r="B5" s="66"/>
    </row>
    <row r="6" spans="1:5" s="2" customFormat="1" ht="13.5" customHeight="1">
      <c r="A6" s="50" t="s">
        <v>5</v>
      </c>
      <c r="B6" s="66"/>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66</v>
      </c>
    </row>
    <row r="15" spans="1:5" s="2" customFormat="1" ht="15.6" customHeight="1">
      <c r="A15" s="13" t="s">
        <v>3</v>
      </c>
      <c r="B15" s="15" t="s">
        <v>0</v>
      </c>
      <c r="C15" s="4">
        <v>44798</v>
      </c>
    </row>
    <row r="16" spans="1:5" s="2" customFormat="1" ht="15.6" customHeight="1">
      <c r="A16" s="13" t="s">
        <v>1</v>
      </c>
      <c r="B16" s="15" t="s">
        <v>0</v>
      </c>
      <c r="C16" s="7">
        <v>39090</v>
      </c>
    </row>
    <row r="17" spans="1:5" s="2" customFormat="1" ht="14.1" customHeight="1">
      <c r="A17" s="1"/>
      <c r="B17" s="67"/>
    </row>
    <row r="18" spans="1:5" s="2" customFormat="1" ht="19.5" customHeight="1">
      <c r="A18" s="13" t="s">
        <v>67</v>
      </c>
      <c r="B18" s="20"/>
    </row>
    <row r="19" spans="1:5" s="2" customFormat="1" ht="19.5" customHeight="1">
      <c r="A19" s="70" t="s">
        <v>68</v>
      </c>
      <c r="B19" s="70"/>
      <c r="C19" s="70"/>
    </row>
    <row r="20" spans="1:5" s="2" customFormat="1" ht="19.5" customHeight="1">
      <c r="A20" s="13"/>
      <c r="B20" s="15"/>
    </row>
    <row r="21" spans="1:5" s="2" customFormat="1" ht="15.75" customHeight="1" thickBot="1">
      <c r="A21" s="13" t="s">
        <v>69</v>
      </c>
      <c r="B21" s="15"/>
      <c r="C21" s="6"/>
      <c r="D21"/>
      <c r="E21"/>
    </row>
    <row r="22" spans="1:5" s="17" customFormat="1" ht="18.75" customHeight="1">
      <c r="A22" s="1" t="s">
        <v>70</v>
      </c>
      <c r="B22" s="16"/>
      <c r="C22" s="16"/>
      <c r="D22" s="74" t="s">
        <v>100</v>
      </c>
      <c r="E22" s="75"/>
    </row>
    <row r="23" spans="1:5" s="17" customFormat="1" ht="14.1" customHeight="1">
      <c r="A23" s="1" t="s">
        <v>71</v>
      </c>
      <c r="D23" s="76" t="s">
        <v>101</v>
      </c>
      <c r="E23" s="77"/>
    </row>
    <row r="24" spans="1:5" s="17" customFormat="1" ht="15.6" customHeight="1" thickBot="1">
      <c r="A24" s="1" t="s">
        <v>72</v>
      </c>
      <c r="D24" s="78">
        <v>44899</v>
      </c>
      <c r="E24" s="79"/>
    </row>
    <row r="25" spans="1:5" s="17" customFormat="1" ht="15.6" customHeight="1">
      <c r="A25" s="68" t="s">
        <v>63</v>
      </c>
      <c r="B25" s="69"/>
      <c r="C25" s="69"/>
      <c r="D25"/>
      <c r="E25"/>
    </row>
    <row r="26" spans="1:5" s="2" customFormat="1" ht="14.1" customHeight="1">
      <c r="A26" s="46"/>
      <c r="B26" s="67"/>
    </row>
    <row r="27" spans="1:5" s="2" customFormat="1" ht="14.1" customHeight="1">
      <c r="A27" s="18"/>
      <c r="B27" s="67"/>
      <c r="C27" s="1"/>
    </row>
    <row r="28" spans="1:5" s="2" customFormat="1" ht="15.6" customHeight="1">
      <c r="A28" s="13" t="s">
        <v>16</v>
      </c>
      <c r="B28" s="15" t="s">
        <v>0</v>
      </c>
      <c r="C28" s="1" t="s">
        <v>73</v>
      </c>
    </row>
    <row r="29" spans="1:5" s="2" customFormat="1" ht="15.6" customHeight="1">
      <c r="A29" s="13" t="s">
        <v>17</v>
      </c>
      <c r="B29" s="15" t="s">
        <v>0</v>
      </c>
      <c r="C29" s="1" t="s">
        <v>74</v>
      </c>
    </row>
    <row r="30" spans="1:5" s="2" customFormat="1" ht="15.6" customHeight="1">
      <c r="A30" s="13"/>
      <c r="B30" s="15"/>
      <c r="C30" s="1" t="s">
        <v>75</v>
      </c>
    </row>
    <row r="31" spans="1:5" s="2" customFormat="1" ht="15.6" customHeight="1">
      <c r="A31" s="13"/>
      <c r="B31" s="15"/>
      <c r="C31" s="1" t="s">
        <v>76</v>
      </c>
    </row>
    <row r="32" spans="1:5" s="2" customFormat="1" ht="15.6" customHeight="1">
      <c r="A32" s="13" t="s">
        <v>18</v>
      </c>
      <c r="B32" s="15" t="s">
        <v>0</v>
      </c>
      <c r="C32" s="1" t="s">
        <v>77</v>
      </c>
    </row>
    <row r="33" spans="1:3" s="2" customFormat="1" ht="15.6" customHeight="1">
      <c r="A33" s="13" t="s">
        <v>19</v>
      </c>
      <c r="B33" s="15" t="s">
        <v>0</v>
      </c>
      <c r="C33" s="1" t="s">
        <v>64</v>
      </c>
    </row>
    <row r="34" spans="1:3" s="2" customFormat="1">
      <c r="A34" s="13" t="s">
        <v>20</v>
      </c>
      <c r="B34" s="15" t="s">
        <v>0</v>
      </c>
      <c r="C34" s="7" t="s">
        <v>78</v>
      </c>
    </row>
    <row r="35" spans="1:3" s="2" customFormat="1" ht="21.75" customHeight="1">
      <c r="A35" s="13" t="s">
        <v>21</v>
      </c>
      <c r="B35" s="15" t="s">
        <v>0</v>
      </c>
      <c r="C35" s="13" t="s">
        <v>79</v>
      </c>
    </row>
    <row r="36" spans="1:3" s="2" customFormat="1">
      <c r="A36" s="13" t="s">
        <v>22</v>
      </c>
      <c r="B36" s="15" t="s">
        <v>0</v>
      </c>
      <c r="C36" s="1" t="s">
        <v>80</v>
      </c>
    </row>
    <row r="37" spans="1:3" s="2" customFormat="1" ht="15.6" customHeight="1">
      <c r="A37" s="21" t="s">
        <v>23</v>
      </c>
      <c r="B37" s="22" t="s">
        <v>0</v>
      </c>
      <c r="C37" s="8">
        <v>43917</v>
      </c>
    </row>
    <row r="38" spans="1:3" s="2" customFormat="1" ht="15.6" customHeight="1">
      <c r="A38" s="13" t="s">
        <v>24</v>
      </c>
      <c r="B38" s="15" t="s">
        <v>0</v>
      </c>
      <c r="C38" s="7" t="s">
        <v>81</v>
      </c>
    </row>
    <row r="39" spans="1:3" s="2" customFormat="1" ht="15.6" customHeight="1">
      <c r="A39" s="13" t="s">
        <v>25</v>
      </c>
      <c r="B39" s="15" t="s">
        <v>0</v>
      </c>
      <c r="C39" s="7" t="s">
        <v>82</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44795</v>
      </c>
    </row>
    <row r="44" spans="1:3" s="2" customFormat="1" ht="15.6" customHeight="1">
      <c r="A44" s="13" t="s">
        <v>30</v>
      </c>
      <c r="B44" s="15" t="s">
        <v>0</v>
      </c>
      <c r="C44" s="4" t="s">
        <v>83</v>
      </c>
    </row>
    <row r="45" spans="1:3">
      <c r="C45" s="9" t="s">
        <v>84</v>
      </c>
    </row>
  </sheetData>
  <mergeCells count="2">
    <mergeCell ref="A25:C25"/>
    <mergeCell ref="A19:C19"/>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topLeftCell="A16" zoomScaleNormal="100" zoomScaleSheetLayoutView="115" workbookViewId="0">
      <selection activeCell="E16"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80"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81"/>
    </row>
    <row r="5" spans="1:5" s="2" customFormat="1" ht="10.5" customHeight="1">
      <c r="A5" s="23" t="s">
        <v>15</v>
      </c>
      <c r="B5" s="1"/>
      <c r="D5" s="29"/>
      <c r="E5" s="80"/>
    </row>
    <row r="6" spans="1:5" s="2" customFormat="1" ht="13.5" customHeight="1">
      <c r="A6" s="24" t="s">
        <v>5</v>
      </c>
      <c r="B6" s="1"/>
      <c r="D6" s="29"/>
      <c r="E6" s="80"/>
    </row>
    <row r="7" spans="1:5" s="2" customFormat="1" ht="15" customHeight="1">
      <c r="A7" s="1"/>
      <c r="B7" s="1"/>
      <c r="D7" s="29"/>
      <c r="E7" s="80"/>
    </row>
    <row r="8" spans="1:5" s="25" customFormat="1" ht="15.6">
      <c r="A8" s="45" t="s">
        <v>85</v>
      </c>
      <c r="D8" s="30"/>
      <c r="E8" s="82"/>
    </row>
    <row r="10" spans="1:5" ht="23.1" customHeight="1">
      <c r="D10" s="63" t="s">
        <v>34</v>
      </c>
      <c r="E10" s="83" t="s">
        <v>36</v>
      </c>
    </row>
    <row r="11" spans="1:5" ht="23.1" customHeight="1">
      <c r="A11" s="51" t="s">
        <v>32</v>
      </c>
      <c r="B11" s="51" t="s">
        <v>33</v>
      </c>
      <c r="C11" s="51"/>
      <c r="D11" s="31" t="s">
        <v>35</v>
      </c>
      <c r="E11" s="84" t="s">
        <v>37</v>
      </c>
    </row>
    <row r="13" spans="1:5" ht="15.6">
      <c r="A13" s="26">
        <v>1</v>
      </c>
      <c r="B13" s="47" t="s">
        <v>86</v>
      </c>
      <c r="C13" s="26" t="s">
        <v>32</v>
      </c>
      <c r="D13" s="27">
        <v>360</v>
      </c>
      <c r="E13" s="85">
        <v>360</v>
      </c>
    </row>
    <row r="14" spans="1:5" ht="15.6">
      <c r="B14" s="32"/>
      <c r="E14" s="85"/>
    </row>
    <row r="15" spans="1:5" ht="39.6">
      <c r="A15" s="26">
        <v>2</v>
      </c>
      <c r="B15" s="47" t="s">
        <v>87</v>
      </c>
      <c r="C15" s="26"/>
      <c r="D15" s="27">
        <v>900</v>
      </c>
      <c r="E15" s="85">
        <v>500</v>
      </c>
    </row>
    <row r="16" spans="1:5" ht="15.6">
      <c r="B16" s="32"/>
      <c r="E16" s="85"/>
    </row>
    <row r="17" spans="1:5" ht="15.6">
      <c r="A17" s="26">
        <v>3</v>
      </c>
      <c r="B17" s="47" t="s">
        <v>88</v>
      </c>
      <c r="C17" s="26"/>
      <c r="D17" s="27">
        <v>900</v>
      </c>
      <c r="E17" s="85">
        <v>550</v>
      </c>
    </row>
    <row r="18" spans="1:5" ht="15.6">
      <c r="B18" s="32"/>
      <c r="E18" s="85"/>
    </row>
    <row r="19" spans="1:5" ht="15.6">
      <c r="A19" s="26">
        <v>4</v>
      </c>
      <c r="B19" s="47" t="s">
        <v>65</v>
      </c>
      <c r="C19" s="26" t="s">
        <v>32</v>
      </c>
      <c r="D19" s="27">
        <v>192</v>
      </c>
      <c r="E19" s="85">
        <v>192</v>
      </c>
    </row>
    <row r="20" spans="1:5">
      <c r="A20" s="26"/>
      <c r="B20" s="47"/>
      <c r="C20" s="26"/>
    </row>
    <row r="21" spans="1:5" ht="23.1" customHeight="1" thickBot="1">
      <c r="A21" s="26"/>
      <c r="B21" s="54" t="s">
        <v>38</v>
      </c>
      <c r="C21" s="34" t="s">
        <v>0</v>
      </c>
      <c r="D21" s="39">
        <f>SUM(D13:D20)</f>
        <v>2352</v>
      </c>
      <c r="E21" s="86">
        <f>SUM(E13:E20)</f>
        <v>1602</v>
      </c>
    </row>
    <row r="22" spans="1:5" ht="13.8" thickTop="1">
      <c r="B22" s="32"/>
      <c r="D22" s="33"/>
    </row>
    <row r="23" spans="1:5">
      <c r="B23" s="32"/>
    </row>
    <row r="24" spans="1:5">
      <c r="B24" s="32"/>
    </row>
    <row r="25" spans="1:5">
      <c r="B25" s="32"/>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9"/>
  <sheetViews>
    <sheetView topLeftCell="A22" zoomScaleNormal="100" workbookViewId="0">
      <selection activeCell="E11"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87" customWidth="1"/>
    <col min="6" max="16384" width="14.6640625" style="9"/>
  </cols>
  <sheetData>
    <row r="1" spans="1:5">
      <c r="C1" s="10"/>
      <c r="D1" s="28"/>
    </row>
    <row r="2" spans="1:5">
      <c r="C2" s="10"/>
      <c r="D2" s="28"/>
    </row>
    <row r="3" spans="1:5">
      <c r="C3" s="10"/>
      <c r="D3" s="28"/>
    </row>
    <row r="4" spans="1:5" s="2" customFormat="1" ht="13.5" customHeight="1">
      <c r="A4" s="49" t="s">
        <v>4</v>
      </c>
      <c r="B4" s="1"/>
      <c r="D4" s="29"/>
      <c r="E4" s="87"/>
    </row>
    <row r="5" spans="1:5" s="2" customFormat="1" ht="10.5" customHeight="1">
      <c r="A5" s="49" t="s">
        <v>15</v>
      </c>
      <c r="B5" s="1"/>
      <c r="D5" s="29"/>
      <c r="E5" s="87"/>
    </row>
    <row r="6" spans="1:5" s="2" customFormat="1" ht="13.5" customHeight="1">
      <c r="A6" s="50" t="s">
        <v>5</v>
      </c>
      <c r="B6" s="1"/>
      <c r="D6" s="29"/>
      <c r="E6" s="87"/>
    </row>
    <row r="7" spans="1:5" s="2" customFormat="1" ht="15" customHeight="1">
      <c r="A7" s="1"/>
      <c r="B7" s="1"/>
      <c r="D7" s="29"/>
      <c r="E7" s="87"/>
    </row>
    <row r="8" spans="1:5" s="25" customFormat="1" ht="23.1" customHeight="1">
      <c r="A8" s="64" t="s">
        <v>89</v>
      </c>
      <c r="D8" s="30"/>
      <c r="E8" s="88"/>
    </row>
    <row r="10" spans="1:5" ht="23.1" customHeight="1">
      <c r="A10" s="52"/>
      <c r="B10" s="52"/>
      <c r="C10" s="52"/>
      <c r="D10" s="71" t="s">
        <v>41</v>
      </c>
      <c r="E10" s="71"/>
    </row>
    <row r="11" spans="1:5" ht="23.1" customHeight="1">
      <c r="A11" s="61" t="s">
        <v>32</v>
      </c>
      <c r="B11" s="61" t="s">
        <v>40</v>
      </c>
      <c r="C11" s="62" t="s">
        <v>39</v>
      </c>
      <c r="D11" s="62" t="s">
        <v>42</v>
      </c>
      <c r="E11" s="89" t="s">
        <v>43</v>
      </c>
    </row>
    <row r="12" spans="1:5" ht="15" customHeight="1"/>
    <row r="13" spans="1:5" ht="23.1" customHeight="1">
      <c r="A13" s="26">
        <v>1</v>
      </c>
      <c r="B13" s="48" t="s">
        <v>90</v>
      </c>
      <c r="C13" s="26">
        <v>1</v>
      </c>
      <c r="D13" s="27">
        <v>2317</v>
      </c>
      <c r="E13" s="90">
        <v>1853.6</v>
      </c>
    </row>
    <row r="14" spans="1:5" ht="23.1" customHeight="1">
      <c r="A14" s="26">
        <v>2</v>
      </c>
      <c r="B14" s="48" t="s">
        <v>91</v>
      </c>
      <c r="C14" s="26">
        <v>2</v>
      </c>
      <c r="D14" s="27">
        <f>(18*2)</f>
        <v>36</v>
      </c>
      <c r="E14" s="73"/>
    </row>
    <row r="15" spans="1:5" ht="23.1" customHeight="1">
      <c r="A15" s="26">
        <v>3</v>
      </c>
      <c r="B15" s="48" t="s">
        <v>92</v>
      </c>
      <c r="C15" s="26">
        <v>1</v>
      </c>
      <c r="D15" s="27">
        <v>264</v>
      </c>
      <c r="E15" s="73"/>
    </row>
    <row r="16" spans="1:5" ht="23.1" customHeight="1">
      <c r="A16" s="26">
        <v>4</v>
      </c>
      <c r="B16" s="48" t="s">
        <v>93</v>
      </c>
      <c r="C16" s="26">
        <v>2</v>
      </c>
      <c r="D16" s="27">
        <v>67</v>
      </c>
      <c r="E16" s="73"/>
    </row>
    <row r="17" spans="1:6" ht="23.1" customHeight="1">
      <c r="A17" s="26">
        <v>5</v>
      </c>
      <c r="B17" s="48" t="s">
        <v>94</v>
      </c>
      <c r="C17" s="26">
        <v>2</v>
      </c>
      <c r="D17" s="27">
        <f>(46*2)</f>
        <v>92</v>
      </c>
      <c r="E17" s="73"/>
    </row>
    <row r="18" spans="1:6" ht="23.1" customHeight="1">
      <c r="A18" s="26">
        <v>6</v>
      </c>
      <c r="B18" s="48" t="s">
        <v>95</v>
      </c>
      <c r="C18" s="26">
        <v>1</v>
      </c>
      <c r="D18" s="27">
        <v>642</v>
      </c>
      <c r="E18" s="73"/>
    </row>
    <row r="19" spans="1:6" ht="23.1" customHeight="1">
      <c r="A19" s="26">
        <v>7</v>
      </c>
      <c r="B19" s="48" t="s">
        <v>96</v>
      </c>
      <c r="C19" s="26">
        <v>2</v>
      </c>
      <c r="D19" s="27">
        <f>(31+32)</f>
        <v>63</v>
      </c>
      <c r="E19" s="73"/>
    </row>
    <row r="20" spans="1:6" ht="23.1" customHeight="1">
      <c r="A20" s="26">
        <v>8</v>
      </c>
      <c r="B20" s="48" t="s">
        <v>97</v>
      </c>
      <c r="C20" s="26">
        <v>2</v>
      </c>
      <c r="D20" s="27">
        <v>531</v>
      </c>
      <c r="E20" s="73"/>
    </row>
    <row r="21" spans="1:6" ht="23.1" customHeight="1">
      <c r="A21" s="26">
        <v>9</v>
      </c>
      <c r="B21" s="48" t="s">
        <v>98</v>
      </c>
      <c r="C21" s="26">
        <v>4</v>
      </c>
      <c r="D21" s="27">
        <v>10</v>
      </c>
      <c r="E21" s="73"/>
    </row>
    <row r="22" spans="1:6" ht="23.1" customHeight="1">
      <c r="A22" s="26">
        <v>10</v>
      </c>
      <c r="B22" s="48" t="s">
        <v>62</v>
      </c>
      <c r="C22" s="26"/>
      <c r="D22" s="27">
        <v>350</v>
      </c>
      <c r="E22" s="73"/>
    </row>
    <row r="23" spans="1:6" s="38" customFormat="1" ht="9.9" customHeight="1">
      <c r="A23" s="26"/>
      <c r="B23" s="48"/>
      <c r="C23" s="36"/>
      <c r="D23" s="37"/>
      <c r="E23" s="73"/>
    </row>
    <row r="24" spans="1:6" s="57" customFormat="1" ht="23.1" customHeight="1">
      <c r="A24" s="53"/>
      <c r="B24" s="54" t="s">
        <v>44</v>
      </c>
      <c r="C24" s="55" t="s">
        <v>0</v>
      </c>
      <c r="D24" s="56">
        <f>SUM(D13:D22)</f>
        <v>4372</v>
      </c>
      <c r="E24" s="91">
        <f>SUM(E13:E22)</f>
        <v>1853.6</v>
      </c>
    </row>
    <row r="25" spans="1:6" s="57" customFormat="1" ht="23.1" customHeight="1">
      <c r="A25" s="58"/>
      <c r="B25" s="54" t="s">
        <v>38</v>
      </c>
      <c r="C25" s="55" t="s">
        <v>0</v>
      </c>
      <c r="D25" s="59">
        <f>LAB!D21</f>
        <v>2352</v>
      </c>
      <c r="E25" s="92">
        <f>LAB!E21</f>
        <v>1602</v>
      </c>
    </row>
    <row r="26" spans="1:6" s="57" customFormat="1" ht="23.1" customHeight="1" thickBot="1">
      <c r="A26" s="58"/>
      <c r="B26" s="54" t="s">
        <v>45</v>
      </c>
      <c r="C26" s="55" t="s">
        <v>0</v>
      </c>
      <c r="D26" s="60">
        <f>SUM(D24:D25)</f>
        <v>6724</v>
      </c>
      <c r="E26" s="93">
        <f>SUM(E24:E25)</f>
        <v>3455.6</v>
      </c>
    </row>
    <row r="27" spans="1:6" s="57" customFormat="1" ht="9.9" customHeight="1" thickTop="1">
      <c r="A27" s="58"/>
      <c r="B27" s="54"/>
      <c r="C27" s="55"/>
      <c r="D27" s="59"/>
      <c r="E27" s="94"/>
    </row>
    <row r="28" spans="1:6">
      <c r="A28" s="35"/>
      <c r="B28" s="40" t="s">
        <v>61</v>
      </c>
      <c r="C28" s="40"/>
      <c r="D28" s="32"/>
      <c r="E28" s="95"/>
      <c r="F28" s="27"/>
    </row>
    <row r="29" spans="1:6">
      <c r="A29" s="35"/>
      <c r="B29" s="40" t="s">
        <v>59</v>
      </c>
      <c r="C29" s="40"/>
      <c r="D29" s="32"/>
      <c r="E29" s="95"/>
      <c r="F29" s="27"/>
    </row>
    <row r="30" spans="1:6">
      <c r="B30" s="40" t="s">
        <v>60</v>
      </c>
      <c r="C30" s="40"/>
      <c r="D30" s="32"/>
      <c r="E30" s="95"/>
      <c r="F30" s="27"/>
    </row>
    <row r="31" spans="1:6">
      <c r="B31" s="32" t="s">
        <v>99</v>
      </c>
    </row>
    <row r="32" spans="1:6">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row r="68" spans="2:2">
      <c r="B68" s="32"/>
    </row>
    <row r="69" spans="2:2">
      <c r="B69" s="32"/>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42"/>
  <sheetViews>
    <sheetView showWhiteSpace="0" view="pageLayout" zoomScaleNormal="100" workbookViewId="0">
      <selection activeCell="D19" sqref="D19:F20"/>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49" t="s">
        <v>4</v>
      </c>
      <c r="B4" s="1"/>
      <c r="C4" s="1"/>
      <c r="F4" s="12"/>
    </row>
    <row r="5" spans="1:6" s="2" customFormat="1" ht="12" customHeight="1">
      <c r="A5" s="49" t="s">
        <v>15</v>
      </c>
      <c r="B5" s="1"/>
      <c r="C5" s="1"/>
    </row>
    <row r="6" spans="1:6" s="2" customFormat="1" ht="13.5" customHeight="1">
      <c r="A6" s="50"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72" t="s">
        <v>58</v>
      </c>
      <c r="E19" s="72"/>
      <c r="F19" s="72"/>
    </row>
    <row r="20" spans="1:6" s="2" customFormat="1" ht="85.5" customHeight="1">
      <c r="A20" s="13"/>
      <c r="B20" s="15"/>
      <c r="C20" s="13"/>
      <c r="D20" s="72"/>
      <c r="E20" s="72"/>
      <c r="F20" s="72"/>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COVER</vt:lpstr>
      <vt:lpstr>LAB</vt:lpstr>
      <vt:lpstr>MAT</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2022-08-25T10:15:25Z</cp:lastPrinted>
  <dcterms:created xsi:type="dcterms:W3CDTF">2020-09-09T09:05:40Z</dcterms:created>
  <dcterms:modified xsi:type="dcterms:W3CDTF">2022-12-04T08:22:00Z</dcterms:modified>
</cp:coreProperties>
</file>