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0B76FB35-525E-4EB8-914F-DEA3B3598F2E}" xr6:coauthVersionLast="47" xr6:coauthVersionMax="47" xr10:uidLastSave="{00000000-0000-0000-0000-000000000000}"/>
  <bookViews>
    <workbookView xWindow="3168" yWindow="3168" windowWidth="17256" windowHeight="9000" xr2:uid="{00000000-000D-0000-FFFF-FFFF00000000}"/>
  </bookViews>
  <sheets>
    <sheet name="COVER" sheetId="2" r:id="rId1"/>
    <sheet name="LAB" sheetId="5" r:id="rId2"/>
    <sheet name="MAT"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3" i="10" l="1"/>
  <c r="E34" i="9"/>
  <c r="E24" i="5"/>
  <c r="E24" i="10" s="1"/>
  <c r="D24" i="5"/>
  <c r="D24" i="10" s="1"/>
  <c r="D15" i="10"/>
  <c r="D31" i="9"/>
  <c r="D23" i="9"/>
  <c r="D34" i="9" s="1"/>
  <c r="D23" i="10" s="1"/>
  <c r="D25" i="10" s="1"/>
  <c r="E25" i="10" l="1"/>
</calcChain>
</file>

<file path=xl/sharedStrings.xml><?xml version="1.0" encoding="utf-8"?>
<sst xmlns="http://schemas.openxmlformats.org/spreadsheetml/2006/main" count="185" uniqueCount="122">
  <si>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</si>
  <si>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</si>
  <si>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</si>
  <si>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</si>
  <si>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</si>
  <si>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</si>
  <si>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</si>
  <si>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</si>
  <si>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</si>
  <si>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</si>
  <si>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</si>
  <si>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</si>
  <si>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</si>
  <si>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</si>
  <si>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</si>
  <si>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</si>
  <si>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</si>
  <si>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</si>
  <si>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</si>
  <si>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</si>
  <si>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</si>
  <si>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</si>
  <si>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</si>
  <si>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</si>
  <si>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</si>
  <si>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</si>
  <si>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</si>
  <si>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</si>
  <si>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</si>
  <si>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</si>
  <si>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</si>
  <si>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</si>
  <si>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</si>
  <si>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</si>
  <si>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</si>
  <si>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</si>
  <si>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</si>
  <si>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</si>
  <si>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</si>
  <si>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</si>
  <si>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</si>
  <si>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</si>
  <si>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</si>
  <si>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</si>
  <si>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</si>
  <si>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</si>
  <si>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</si>
  <si>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</si>
  <si>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</si>
  <si>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</si>
  <si>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</si>
  <si>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</si>
  <si>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</si>
  <si>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</si>
  <si>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</si>
  <si>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</si>
  <si>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</si>
  <si>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</si>
  <si>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</si>
  <si>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THIRD PARTY CLAIM</t>
  </si>
  <si>
    <t>FRONT BUMPER</t>
  </si>
  <si>
    <t>SUNDRIES</t>
  </si>
  <si>
    <t>FRONT BUMPER FIXING PARTS</t>
  </si>
  <si>
    <t>FRONT BUMPER SECURING STRIP</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</si>
  <si>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</si>
  <si>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</si>
  <si>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</si>
  <si>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</si>
  <si>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</si>
  <si>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TO REMOVE AND TRANSFER RHS HEADLIGHT'S CONTROL UNIT AND POWER MODULE.</t>
  </si>
  <si>
    <t>FRONT BUMPER CLOSING ELEMENT - LOWER CENTRE</t>
  </si>
  <si>
    <r>
      <t xml:space="preserve">VEHICLE </t>
    </r>
    <r>
      <rPr>
        <b/>
        <u/>
        <sz val="10"/>
        <rFont val="Audi Type"/>
        <family val="2"/>
      </rPr>
      <t>NOT IN</t>
    </r>
    <r>
      <rPr>
        <b/>
        <sz val="10"/>
        <rFont val="Audi Type"/>
        <family val="2"/>
      </rPr>
      <t xml:space="preserve"> WORKSHOP. KINDLY ARRANGE SURVEY ON 20/7/2022.</t>
    </r>
  </si>
  <si>
    <t>YOUR INSURED VEH NO : SDS 6258 L</t>
  </si>
  <si>
    <t>AIG ASIA PACIFIC INSURANCE PTE LTD</t>
  </si>
  <si>
    <t>78 SHENTON WAY</t>
  </si>
  <si>
    <t>#07-16 AIG BUILDING</t>
  </si>
  <si>
    <t>SINGAPORE 079120</t>
  </si>
  <si>
    <t>Attn: Motor Claims Dept</t>
  </si>
  <si>
    <t>MR. WANG SHITING</t>
  </si>
  <si>
    <t>BLK 86 DAWSON RD</t>
  </si>
  <si>
    <t>#37-01</t>
  </si>
  <si>
    <t>SINGAPORE 141086</t>
  </si>
  <si>
    <t>HP +65 91863739</t>
  </si>
  <si>
    <t>P1061894R00</t>
  </si>
  <si>
    <t>SMV 4520 U</t>
  </si>
  <si>
    <t>AUDI A4 2.0 TFSI S-TRONIC</t>
  </si>
  <si>
    <t>DEM 024661</t>
  </si>
  <si>
    <t>WAUZZZF49LA077036</t>
  </si>
  <si>
    <t>ENTRANCE OF CAR PARK AT 21 BUKIT BATOK CRESCENT</t>
  </si>
  <si>
    <t>ESTIMATED LABOUR CHARGES FOR ACCIDENT VEHICLE SMV 4520 U</t>
  </si>
  <si>
    <t>TO REMOVE, CHECK AND TRANSFER FRONT WIRE HARNESS FOR HEADLIGHTS, HORNS, OUTSIDE TEMPERATURE SENSOR, HEADLIGHT WASHER ASSY AND FRONT PARKING AID.</t>
  </si>
  <si>
    <t>TO DISMANTLE AND RENEW FRONT BUMPER, AND RHS HEADLIGHT. RE-ORGANIZE CRASH MANAGEMENT COMPONENTS. REINSTALL ALL PARTS REMOVED.</t>
  </si>
  <si>
    <t xml:space="preserve">TO RESPRAY FRONT BUMPER. </t>
  </si>
  <si>
    <t>PA/TP/0585/2022/EQ</t>
  </si>
  <si>
    <t>MATERIAL LIST FOR ACCIDENT VEHICLE REGN NO. SMV 4520 U</t>
  </si>
  <si>
    <t xml:space="preserve">FRONT BUMPER GRILLE - CENTER </t>
  </si>
  <si>
    <t>FRONT AIR GUIDE - RH</t>
  </si>
  <si>
    <t>FRONT BUMPER CLOSING ELEMENT - UPPER CENTRE</t>
  </si>
  <si>
    <t>FRONT BUMPER AIR GUIDE GRILLE - RH</t>
  </si>
  <si>
    <t>FRONT BUMPER TRIM - RH</t>
  </si>
  <si>
    <t xml:space="preserve">FRONT RADIATOR GRILLE </t>
  </si>
  <si>
    <t>FRONT SENSOR - INNER / OUTER</t>
  </si>
  <si>
    <t xml:space="preserve">FRONT SEAL RING </t>
  </si>
  <si>
    <t xml:space="preserve">FRONT BUMPER FOAM FILLER PIECE </t>
  </si>
  <si>
    <t xml:space="preserve">FRONT BUMPER BEAM </t>
  </si>
  <si>
    <t xml:space="preserve">FRONT BUMPER RADIATOR SUPPORT COVER </t>
  </si>
  <si>
    <t xml:space="preserve">FRONT CAUTION SIGN STICKER </t>
  </si>
  <si>
    <t xml:space="preserve">FRONT AIR CONDITIONER STICKER </t>
  </si>
  <si>
    <t xml:space="preserve">FRONT BUMPER LOCK BEAM </t>
  </si>
  <si>
    <t>FRONT BUMPER SUPPORT - LH / RH</t>
  </si>
  <si>
    <t xml:space="preserve">FRONT POP RIVET </t>
  </si>
  <si>
    <t>FRONT FENDER BRACKET</t>
  </si>
  <si>
    <t>FRONT AIR GUIDE - LH / RH / UPPER</t>
  </si>
  <si>
    <t>FRONT LED HEADLIGHT - RH</t>
  </si>
  <si>
    <t>FRONT LIFT CYLINDER - RH</t>
  </si>
  <si>
    <t xml:space="preserve">FRONT LIFT CYLINDER BRACKET </t>
  </si>
  <si>
    <t xml:space="preserve">FRONT CORRUGATED PIPE </t>
  </si>
  <si>
    <t xml:space="preserve">FRONT NO PLATE </t>
  </si>
  <si>
    <t>c/f</t>
  </si>
  <si>
    <t xml:space="preserve">                     bl-04/11/22</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</si>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</sst>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6">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11"/>
      <color indexed="1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12"/>
      <color rgb="FFFF0000"/>
      <name val="Audi Type"/>
    </font>
    <font>
      <b/>
      <i/>
      <sz val="10"/>
      <name val="Audi Type"/>
    </font>
    <font>
      <b/>
      <i/>
      <sz val="10"/>
      <color rgb="FFFF0000"/>
      <name val="Audi Type"/>
    </font>
    <font>
      <b/>
      <i/>
      <u/>
      <sz val="10"/>
      <color rgb="FFFF0000"/>
      <name val="Audi Type"/>
    </font>
    <font>
      <b/>
      <i/>
      <sz val="12"/>
      <color rgb="FFFF0000"/>
      <name val="Audi Type"/>
    </font>
    <font>
      <b/>
      <i/>
      <sz val="10"/>
      <color rgb="FFFF0000"/>
      <name val="Audi Type"/>
      <family val="2"/>
    </font>
    <font>
      <b/>
      <i/>
      <u/>
      <sz val="10"/>
      <color rgb="FFFF0000"/>
      <name val="Audi Type"/>
      <family val="2"/>
    </font>
    <font>
      <b/>
      <i/>
      <sz val="11"/>
      <name val="Audi Type"/>
      <family val="2"/>
    </font>
    <font>
      <b/>
      <i/>
      <sz val="11"/>
      <color rgb="FFFF0000"/>
      <name val="Calibri"/>
      <family val="2"/>
      <scheme val="minor"/>
    </font>
    <font>
      <i/>
      <sz val="11"/>
      <color theme="1"/>
      <name val="Calibri"/>
      <family val="2"/>
      <scheme val="minor"/>
    </font>
    <font>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
      <b/>
      <i/>
      <u/>
      <sz val="12"/>
      <color rgb="FFFF0000"/>
      <name val="Audi Type"/>
      <family val="2"/>
    </font>
    <font>
      <b/>
      <i/>
      <sz val="12"/>
      <name val="Audi Type"/>
      <family val="2"/>
    </font>
    <font>
      <b/>
      <i/>
      <sz val="12"/>
      <color rgb="FFFF0000"/>
      <name val="Calibri"/>
      <family val="2"/>
      <scheme val="minor"/>
    </font>
    <font>
      <i/>
      <sz val="12"/>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7">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cellStyleXfs>
  <cellXfs count="114">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22" fillId="0" borderId="5" xfId="155" applyFont="1" applyBorder="1" applyAlignment="1">
      <alignment vertical="center"/>
    </xf>
    <xf numFmtId="0" fontId="23" fillId="0" borderId="0" xfId="2" applyFont="1" applyFill="1" applyAlignment="1">
      <alignment horizontal="center" vertical="center"/>
    </xf>
    <xf numFmtId="0" fontId="21" fillId="0" borderId="0" xfId="156" applyFont="1" applyAlignment="1">
      <alignment vertical="center"/>
    </xf>
    <xf numFmtId="0" fontId="21" fillId="0" borderId="5" xfId="155" applyFont="1" applyBorder="1" applyAlignment="1">
      <alignment vertical="center"/>
    </xf>
    <xf numFmtId="0" fontId="6" fillId="0" borderId="0" xfId="156"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4" fillId="0" borderId="0" xfId="3" applyFont="1" applyAlignment="1">
      <alignment vertical="center"/>
    </xf>
    <xf numFmtId="0" fontId="25"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6"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center" vertical="center"/>
    </xf>
    <xf numFmtId="164" fontId="27" fillId="0" borderId="2" xfId="1" applyFont="1" applyBorder="1" applyAlignment="1">
      <alignment horizontal="center" vertical="center"/>
    </xf>
    <xf numFmtId="0" fontId="26" fillId="0" borderId="0" xfId="0" applyFont="1"/>
    <xf numFmtId="0" fontId="26" fillId="0" borderId="0" xfId="0" applyFont="1" applyAlignment="1">
      <alignment horizontal="right"/>
    </xf>
    <xf numFmtId="164" fontId="27" fillId="0" borderId="0" xfId="1" applyFont="1" applyBorder="1" applyAlignment="1">
      <alignment horizontal="center" vertical="center"/>
    </xf>
    <xf numFmtId="164" fontId="27"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4"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28" fillId="0" borderId="0" xfId="0" applyFont="1" applyAlignment="1">
      <alignment horizontal="right"/>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29" fillId="4" borderId="6" xfId="2" applyFont="1" applyFill="1" applyBorder="1"/>
    <xf numFmtId="0" fontId="29" fillId="4" borderId="7" xfId="2" applyFont="1" applyFill="1" applyBorder="1"/>
    <xf numFmtId="0" fontId="29" fillId="4" borderId="8" xfId="2" applyFont="1" applyFill="1" applyBorder="1"/>
    <xf numFmtId="0" fontId="29" fillId="4" borderId="9" xfId="2" applyFont="1" applyFill="1" applyBorder="1"/>
    <xf numFmtId="15" fontId="29" fillId="4" borderId="10" xfId="2" applyNumberFormat="1" applyFont="1" applyFill="1" applyBorder="1"/>
    <xf numFmtId="0" fontId="29" fillId="4" borderId="11" xfId="2" applyFont="1" applyFill="1" applyBorder="1"/>
    <xf numFmtId="164" fontId="30" fillId="0" borderId="0" xfId="1" applyFont="1" applyAlignment="1">
      <alignment vertical="center"/>
    </xf>
    <xf numFmtId="164" fontId="30" fillId="0" borderId="0" xfId="1" applyFont="1" applyAlignment="1">
      <alignment horizontal="right" vertical="center"/>
    </xf>
    <xf numFmtId="164" fontId="31" fillId="0" borderId="0" xfId="1" applyFont="1" applyAlignment="1">
      <alignment vertical="center"/>
    </xf>
    <xf numFmtId="164" fontId="29" fillId="0" borderId="0" xfId="1" applyFont="1" applyAlignment="1">
      <alignment horizontal="center"/>
    </xf>
    <xf numFmtId="164" fontId="29" fillId="0" borderId="1" xfId="1" applyFont="1" applyBorder="1" applyAlignment="1">
      <alignment horizontal="center" vertical="center"/>
    </xf>
    <xf numFmtId="164" fontId="32" fillId="0" borderId="0" xfId="1" applyFont="1" applyAlignment="1">
      <alignment vertical="center"/>
    </xf>
    <xf numFmtId="164" fontId="30" fillId="0" borderId="0" xfId="1" applyFont="1" applyBorder="1" applyAlignment="1">
      <alignment vertical="center"/>
    </xf>
    <xf numFmtId="164" fontId="32" fillId="0" borderId="4" xfId="1" applyFont="1" applyBorder="1" applyAlignment="1">
      <alignment horizontal="center" vertical="center"/>
    </xf>
    <xf numFmtId="164" fontId="33" fillId="0" borderId="0" xfId="1" applyFont="1" applyAlignment="1">
      <alignment vertical="center"/>
    </xf>
    <xf numFmtId="164" fontId="34" fillId="0" borderId="0" xfId="1" applyFont="1" applyAlignment="1">
      <alignment vertical="center"/>
    </xf>
    <xf numFmtId="164" fontId="35" fillId="0" borderId="1" xfId="1" applyFont="1" applyBorder="1" applyAlignment="1">
      <alignment horizontal="center" vertical="center"/>
    </xf>
    <xf numFmtId="164" fontId="36" fillId="0" borderId="0" xfId="1" applyFont="1" applyAlignment="1">
      <alignment vertical="center"/>
    </xf>
    <xf numFmtId="0" fontId="37" fillId="0" borderId="0" xfId="0" applyFont="1"/>
    <xf numFmtId="164" fontId="38" fillId="0" borderId="0" xfId="1" applyFont="1" applyAlignment="1">
      <alignment vertical="center"/>
    </xf>
    <xf numFmtId="164" fontId="39" fillId="0" borderId="4" xfId="1" applyFont="1" applyBorder="1" applyAlignment="1">
      <alignment horizontal="center" vertical="center"/>
    </xf>
    <xf numFmtId="0" fontId="40" fillId="0" borderId="0" xfId="0" applyFont="1"/>
    <xf numFmtId="0" fontId="41" fillId="0" borderId="0" xfId="0" applyFont="1"/>
    <xf numFmtId="164" fontId="39" fillId="0" borderId="2" xfId="1" applyFont="1" applyBorder="1" applyAlignment="1">
      <alignment horizontal="center" vertical="center"/>
    </xf>
    <xf numFmtId="164" fontId="39" fillId="0" borderId="0" xfId="1" applyFont="1" applyBorder="1" applyAlignment="1">
      <alignment horizontal="center" vertical="center"/>
    </xf>
    <xf numFmtId="164" fontId="39" fillId="0" borderId="0" xfId="1" applyFont="1" applyAlignment="1">
      <alignment vertical="center"/>
    </xf>
    <xf numFmtId="164" fontId="42" fillId="0" borderId="0" xfId="1" applyFont="1" applyAlignment="1">
      <alignment horizontal="left" vertical="center"/>
    </xf>
    <xf numFmtId="164" fontId="43" fillId="0" borderId="1" xfId="1" applyFont="1" applyBorder="1" applyAlignment="1">
      <alignment horizontal="center" vertical="center"/>
    </xf>
    <xf numFmtId="164" fontId="44" fillId="0" borderId="0" xfId="1" applyFont="1"/>
    <xf numFmtId="164" fontId="44" fillId="0" borderId="0" xfId="1" applyFont="1" applyAlignment="1">
      <alignment vertical="center"/>
    </xf>
    <xf numFmtId="164" fontId="44" fillId="0" borderId="0" xfId="1" applyFont="1" applyBorder="1"/>
    <xf numFmtId="0" fontId="45" fillId="0" borderId="0" xfId="0" applyFont="1"/>
  </cellXfs>
  <cellStyles count="157">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2_PA9422012 - SGG 8118 Y - A5 2.0 TFSI QU - FRONT_REAR (RSA)_PA5542013 - SDJ 1000 T - A4 1.8T FSI MU - REAR (ETIQA)" xfId="155" xr:uid="{00000000-0005-0000-0000-00008D000000}"/>
    <cellStyle name="Normal 3" xfId="9" xr:uid="{00000000-0005-0000-0000-00008E000000}"/>
    <cellStyle name="Normal 3 2" xfId="108" xr:uid="{00000000-0005-0000-0000-00008F000000}"/>
    <cellStyle name="Normal 3 2 2" xfId="109" xr:uid="{00000000-0005-0000-0000-000090000000}"/>
    <cellStyle name="Normal 3_PA2832013 - SJU 4838 U - A4 1.8T FSI MU - FRONT (AVIVA)" xfId="110" xr:uid="{00000000-0005-0000-0000-000091000000}"/>
    <cellStyle name="Normal 3_PA5852012 - SJW 555 B - RS5 4.2 FSI QU - REAR (DIRECT)" xfId="156" xr:uid="{00000000-0005-0000-0000-000092000000}"/>
    <cellStyle name="Normal 4" xfId="111" xr:uid="{00000000-0005-0000-0000-000093000000}"/>
    <cellStyle name="Normal 4 2" xfId="112" xr:uid="{00000000-0005-0000-0000-000094000000}"/>
    <cellStyle name="Normal 4 2 2" xfId="6" xr:uid="{00000000-0005-0000-0000-000095000000}"/>
    <cellStyle name="Normal 4 3" xfId="113" xr:uid="{00000000-0005-0000-0000-000096000000}"/>
    <cellStyle name="Normal 5" xfId="8" xr:uid="{00000000-0005-0000-0000-000097000000}"/>
    <cellStyle name="Normal 5 4" xfId="117" xr:uid="{00000000-0005-0000-0000-000098000000}"/>
    <cellStyle name="Normal 6" xfId="114" xr:uid="{00000000-0005-0000-0000-000099000000}"/>
    <cellStyle name="Normal 6 2" xfId="123" xr:uid="{00000000-0005-0000-0000-00009A000000}"/>
    <cellStyle name="Normal 7" xfId="30" xr:uid="{00000000-0005-0000-0000-00009B000000}"/>
    <cellStyle name="Normal 7 2" xfId="118"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76325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85850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4"/>
  <sheetViews>
    <sheetView tabSelected="1" topLeftCell="A18" zoomScale="102" zoomScaleNormal="102" workbookViewId="0">
      <selection activeCell="D22" sqref="D22:E24"/>
    </sheetView>
  </sheetViews>
  <sheetFormatPr defaultColWidth="14.6640625" defaultRowHeight="13.2"/>
  <cols>
    <col min="1" max="1" width="25.6640625" style="9" customWidth="1"/>
    <col min="2" max="2" width="5.6640625" style="72"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4" t="s">
        <v>4</v>
      </c>
      <c r="B4" s="73"/>
      <c r="E4" s="12"/>
    </row>
    <row r="5" spans="1:5" s="2" customFormat="1" ht="12" customHeight="1">
      <c r="A5" s="54" t="s">
        <v>15</v>
      </c>
      <c r="B5" s="73"/>
    </row>
    <row r="6" spans="1:5" s="2" customFormat="1" ht="13.5" customHeight="1">
      <c r="A6" s="55" t="s">
        <v>5</v>
      </c>
      <c r="B6" s="73"/>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93</v>
      </c>
    </row>
    <row r="15" spans="1:5" s="2" customFormat="1" ht="15.6" customHeight="1">
      <c r="A15" s="13" t="s">
        <v>3</v>
      </c>
      <c r="B15" s="15" t="s">
        <v>0</v>
      </c>
      <c r="C15" s="4">
        <v>44757</v>
      </c>
    </row>
    <row r="16" spans="1:5" s="2" customFormat="1" ht="15.6" customHeight="1">
      <c r="A16" s="13" t="s">
        <v>1</v>
      </c>
      <c r="B16" s="15" t="s">
        <v>0</v>
      </c>
      <c r="C16" s="7">
        <v>33013</v>
      </c>
    </row>
    <row r="17" spans="1:5" s="2" customFormat="1" ht="14.1" customHeight="1">
      <c r="A17" s="1"/>
      <c r="B17" s="74"/>
    </row>
    <row r="18" spans="1:5" s="2" customFormat="1" ht="19.5" customHeight="1">
      <c r="A18" s="13" t="s">
        <v>71</v>
      </c>
      <c r="B18" s="20"/>
    </row>
    <row r="19" spans="1:5" s="2" customFormat="1" ht="19.5" customHeight="1">
      <c r="A19" s="77" t="s">
        <v>72</v>
      </c>
      <c r="B19" s="77"/>
      <c r="C19" s="77"/>
    </row>
    <row r="20" spans="1:5" s="2" customFormat="1" ht="19.5" customHeight="1">
      <c r="A20" s="13"/>
      <c r="B20" s="15"/>
    </row>
    <row r="21" spans="1:5" s="2" customFormat="1" ht="15.75" customHeight="1" thickBot="1">
      <c r="A21" s="47" t="s">
        <v>73</v>
      </c>
      <c r="B21" s="48"/>
      <c r="C21" s="49"/>
    </row>
    <row r="22" spans="1:5" s="17" customFormat="1" ht="18.75" customHeight="1">
      <c r="A22" s="50" t="s">
        <v>74</v>
      </c>
      <c r="B22" s="48"/>
      <c r="C22" s="51"/>
      <c r="D22" s="82" t="s">
        <v>120</v>
      </c>
      <c r="E22" s="83"/>
    </row>
    <row r="23" spans="1:5" s="17" customFormat="1" ht="14.1" customHeight="1">
      <c r="A23" s="50" t="s">
        <v>75</v>
      </c>
      <c r="B23" s="48"/>
      <c r="C23" s="51"/>
      <c r="D23" s="84" t="s">
        <v>121</v>
      </c>
      <c r="E23" s="85"/>
    </row>
    <row r="24" spans="1:5" s="17" customFormat="1" ht="15.6" customHeight="1" thickBot="1">
      <c r="A24" s="50" t="s">
        <v>76</v>
      </c>
      <c r="B24" s="48"/>
      <c r="C24" s="51"/>
      <c r="D24" s="86">
        <v>44893</v>
      </c>
      <c r="E24" s="87"/>
    </row>
    <row r="25" spans="1:5" s="17" customFormat="1" ht="15.6" customHeight="1">
      <c r="A25" s="78" t="s">
        <v>77</v>
      </c>
      <c r="B25" s="79"/>
      <c r="C25" s="79"/>
    </row>
    <row r="26" spans="1:5" s="2" customFormat="1" ht="14.1" customHeight="1">
      <c r="A26" s="46"/>
      <c r="B26" s="74"/>
    </row>
    <row r="27" spans="1:5" s="2" customFormat="1" ht="14.1" customHeight="1">
      <c r="A27" s="18"/>
      <c r="B27" s="74"/>
      <c r="C27" s="1"/>
    </row>
    <row r="28" spans="1:5" s="2" customFormat="1" ht="15.6" customHeight="1">
      <c r="A28" s="13" t="s">
        <v>16</v>
      </c>
      <c r="B28" s="15" t="s">
        <v>0</v>
      </c>
      <c r="C28" s="1" t="s">
        <v>78</v>
      </c>
    </row>
    <row r="29" spans="1:5" s="2" customFormat="1" ht="15.6" customHeight="1">
      <c r="A29" s="13" t="s">
        <v>17</v>
      </c>
      <c r="B29" s="15" t="s">
        <v>0</v>
      </c>
      <c r="C29" s="1" t="s">
        <v>79</v>
      </c>
    </row>
    <row r="30" spans="1:5" s="2" customFormat="1" ht="15.6" customHeight="1">
      <c r="A30" s="13"/>
      <c r="B30" s="15"/>
      <c r="C30" s="1" t="s">
        <v>80</v>
      </c>
    </row>
    <row r="31" spans="1:5" s="2" customFormat="1" ht="15.6" customHeight="1">
      <c r="A31" s="13"/>
      <c r="B31" s="15"/>
      <c r="C31" s="1" t="s">
        <v>81</v>
      </c>
    </row>
    <row r="32" spans="1:5" s="2" customFormat="1" ht="15.6" customHeight="1">
      <c r="A32" s="13" t="s">
        <v>18</v>
      </c>
      <c r="B32" s="15" t="s">
        <v>0</v>
      </c>
      <c r="C32" s="1" t="s">
        <v>82</v>
      </c>
    </row>
    <row r="33" spans="1:3" s="2" customFormat="1" ht="15.6" customHeight="1">
      <c r="A33" s="13" t="s">
        <v>19</v>
      </c>
      <c r="B33" s="15" t="s">
        <v>0</v>
      </c>
      <c r="C33" s="1" t="s">
        <v>59</v>
      </c>
    </row>
    <row r="34" spans="1:3" s="2" customFormat="1">
      <c r="A34" s="13" t="s">
        <v>20</v>
      </c>
      <c r="B34" s="15" t="s">
        <v>0</v>
      </c>
      <c r="C34" s="7" t="s">
        <v>83</v>
      </c>
    </row>
    <row r="35" spans="1:3" s="2" customFormat="1" ht="21.75" customHeight="1">
      <c r="A35" s="13" t="s">
        <v>21</v>
      </c>
      <c r="B35" s="15" t="s">
        <v>0</v>
      </c>
      <c r="C35" s="13" t="s">
        <v>84</v>
      </c>
    </row>
    <row r="36" spans="1:3" s="2" customFormat="1">
      <c r="A36" s="13" t="s">
        <v>22</v>
      </c>
      <c r="B36" s="15" t="s">
        <v>0</v>
      </c>
      <c r="C36" s="1" t="s">
        <v>85</v>
      </c>
    </row>
    <row r="37" spans="1:3" s="2" customFormat="1" ht="15.6" customHeight="1">
      <c r="A37" s="21" t="s">
        <v>23</v>
      </c>
      <c r="B37" s="22" t="s">
        <v>0</v>
      </c>
      <c r="C37" s="8">
        <v>44104</v>
      </c>
    </row>
    <row r="38" spans="1:3" s="2" customFormat="1" ht="15.6" customHeight="1">
      <c r="A38" s="13" t="s">
        <v>24</v>
      </c>
      <c r="B38" s="15" t="s">
        <v>0</v>
      </c>
      <c r="C38" s="7" t="s">
        <v>86</v>
      </c>
    </row>
    <row r="39" spans="1:3" s="2" customFormat="1" ht="15.6" customHeight="1">
      <c r="A39" s="13" t="s">
        <v>25</v>
      </c>
      <c r="B39" s="15" t="s">
        <v>0</v>
      </c>
      <c r="C39" s="7" t="s">
        <v>87</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44755</v>
      </c>
    </row>
    <row r="44" spans="1:3" s="2" customFormat="1" ht="15.6" customHeight="1">
      <c r="A44" s="13" t="s">
        <v>30</v>
      </c>
      <c r="B44" s="15" t="s">
        <v>0</v>
      </c>
      <c r="C44" s="4" t="s">
        <v>88</v>
      </c>
    </row>
  </sheetData>
  <mergeCells count="2">
    <mergeCell ref="A19:C19"/>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20" zoomScale="115" zoomScaleNormal="115" zoomScaleSheetLayoutView="115" workbookViewId="0">
      <selection activeCell="E20"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8"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9"/>
    </row>
    <row r="5" spans="1:5" s="2" customFormat="1" ht="10.5" customHeight="1">
      <c r="A5" s="23" t="s">
        <v>15</v>
      </c>
      <c r="B5" s="1"/>
      <c r="D5" s="29"/>
      <c r="E5" s="88"/>
    </row>
    <row r="6" spans="1:5" s="2" customFormat="1" ht="13.5" customHeight="1">
      <c r="A6" s="24" t="s">
        <v>5</v>
      </c>
      <c r="B6" s="1"/>
      <c r="D6" s="29"/>
      <c r="E6" s="88"/>
    </row>
    <row r="7" spans="1:5" s="2" customFormat="1" ht="15" customHeight="1">
      <c r="A7" s="1"/>
      <c r="B7" s="1"/>
      <c r="D7" s="29"/>
      <c r="E7" s="88"/>
    </row>
    <row r="8" spans="1:5" s="25" customFormat="1" ht="15.6">
      <c r="A8" s="45" t="s">
        <v>89</v>
      </c>
      <c r="D8" s="30"/>
      <c r="E8" s="90"/>
    </row>
    <row r="10" spans="1:5" ht="23.1" customHeight="1">
      <c r="D10" s="68" t="s">
        <v>34</v>
      </c>
      <c r="E10" s="91" t="s">
        <v>36</v>
      </c>
    </row>
    <row r="11" spans="1:5" ht="23.1" customHeight="1">
      <c r="A11" s="56" t="s">
        <v>32</v>
      </c>
      <c r="B11" s="56" t="s">
        <v>33</v>
      </c>
      <c r="C11" s="56"/>
      <c r="D11" s="31" t="s">
        <v>35</v>
      </c>
      <c r="E11" s="92" t="s">
        <v>37</v>
      </c>
    </row>
    <row r="14" spans="1:5" ht="52.8">
      <c r="A14" s="26">
        <v>1</v>
      </c>
      <c r="B14" s="52" t="s">
        <v>90</v>
      </c>
      <c r="C14" s="26" t="s">
        <v>32</v>
      </c>
      <c r="D14" s="27">
        <v>480</v>
      </c>
      <c r="E14" s="93">
        <v>480</v>
      </c>
    </row>
    <row r="15" spans="1:5" ht="15.6">
      <c r="B15" s="32"/>
      <c r="E15" s="93"/>
    </row>
    <row r="16" spans="1:5" ht="26.4">
      <c r="A16" s="26">
        <v>2</v>
      </c>
      <c r="B16" s="52" t="s">
        <v>69</v>
      </c>
      <c r="C16" s="26" t="s">
        <v>32</v>
      </c>
      <c r="D16" s="27">
        <v>350</v>
      </c>
      <c r="E16" s="93"/>
    </row>
    <row r="17" spans="1:5" ht="15.6">
      <c r="B17" s="32"/>
      <c r="E17" s="93"/>
    </row>
    <row r="18" spans="1:5" ht="39.6">
      <c r="A18" s="26">
        <v>3</v>
      </c>
      <c r="B18" s="52" t="s">
        <v>91</v>
      </c>
      <c r="C18" s="26"/>
      <c r="D18" s="27">
        <v>1050</v>
      </c>
      <c r="E18" s="93">
        <v>500</v>
      </c>
    </row>
    <row r="19" spans="1:5" ht="15.6">
      <c r="B19" s="32"/>
      <c r="E19" s="93"/>
    </row>
    <row r="20" spans="1:5" ht="15.6">
      <c r="A20" s="26">
        <v>4</v>
      </c>
      <c r="B20" s="52" t="s">
        <v>92</v>
      </c>
      <c r="C20" s="26"/>
      <c r="D20" s="27">
        <v>900</v>
      </c>
      <c r="E20" s="93">
        <v>550</v>
      </c>
    </row>
    <row r="21" spans="1:5" ht="15.6">
      <c r="A21" s="26"/>
      <c r="B21" s="52"/>
      <c r="C21" s="26"/>
      <c r="E21" s="93"/>
    </row>
    <row r="22" spans="1:5" ht="15.6">
      <c r="A22" s="26">
        <v>5</v>
      </c>
      <c r="B22" s="52" t="s">
        <v>38</v>
      </c>
      <c r="C22" s="26" t="s">
        <v>32</v>
      </c>
      <c r="D22" s="27">
        <v>192</v>
      </c>
      <c r="E22" s="93">
        <v>192</v>
      </c>
    </row>
    <row r="23" spans="1:5">
      <c r="A23" s="26"/>
      <c r="B23" s="52"/>
      <c r="C23" s="26"/>
      <c r="E23" s="94"/>
    </row>
    <row r="24" spans="1:5" ht="23.1" customHeight="1" thickBot="1">
      <c r="A24" s="26"/>
      <c r="B24" s="59" t="s">
        <v>39</v>
      </c>
      <c r="C24" s="34" t="s">
        <v>0</v>
      </c>
      <c r="D24" s="39">
        <f>SUM(D14:D23)</f>
        <v>2972</v>
      </c>
      <c r="E24" s="95">
        <f>SUM(E14:E23)</f>
        <v>1722</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32" zoomScale="130" zoomScaleNormal="130" workbookViewId="0">
      <selection activeCell="E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6" customWidth="1"/>
    <col min="6" max="16384" width="14.6640625" style="9"/>
  </cols>
  <sheetData>
    <row r="1" spans="1:5">
      <c r="C1" s="10"/>
      <c r="D1" s="28"/>
    </row>
    <row r="2" spans="1:5">
      <c r="C2" s="10"/>
      <c r="D2" s="28"/>
    </row>
    <row r="3" spans="1:5">
      <c r="C3" s="10"/>
      <c r="D3" s="28"/>
    </row>
    <row r="4" spans="1:5" s="2" customFormat="1" ht="13.5" customHeight="1">
      <c r="A4" s="54" t="s">
        <v>4</v>
      </c>
      <c r="B4" s="1"/>
      <c r="D4" s="29"/>
      <c r="E4" s="96"/>
    </row>
    <row r="5" spans="1:5" s="2" customFormat="1" ht="10.5" customHeight="1">
      <c r="A5" s="54" t="s">
        <v>15</v>
      </c>
      <c r="B5" s="1"/>
      <c r="D5" s="29"/>
      <c r="E5" s="96"/>
    </row>
    <row r="6" spans="1:5" s="2" customFormat="1" ht="13.5" customHeight="1">
      <c r="A6" s="55" t="s">
        <v>5</v>
      </c>
      <c r="B6" s="1"/>
      <c r="D6" s="29"/>
      <c r="E6" s="96"/>
    </row>
    <row r="7" spans="1:5" s="2" customFormat="1" ht="15" customHeight="1">
      <c r="A7" s="1"/>
      <c r="B7" s="1"/>
      <c r="D7" s="29"/>
      <c r="E7" s="96"/>
    </row>
    <row r="8" spans="1:5" s="25" customFormat="1" ht="23.1" customHeight="1">
      <c r="A8" s="69" t="s">
        <v>94</v>
      </c>
      <c r="D8" s="30"/>
      <c r="E8" s="97"/>
    </row>
    <row r="10" spans="1:5" ht="23.1" customHeight="1">
      <c r="A10" s="57"/>
      <c r="B10" s="57"/>
      <c r="C10" s="57"/>
      <c r="D10" s="80" t="s">
        <v>42</v>
      </c>
      <c r="E10" s="80"/>
    </row>
    <row r="11" spans="1:5" ht="23.1" customHeight="1">
      <c r="A11" s="66" t="s">
        <v>32</v>
      </c>
      <c r="B11" s="66" t="s">
        <v>41</v>
      </c>
      <c r="C11" s="67" t="s">
        <v>40</v>
      </c>
      <c r="D11" s="67" t="s">
        <v>43</v>
      </c>
      <c r="E11" s="98" t="s">
        <v>44</v>
      </c>
    </row>
    <row r="12" spans="1:5" ht="15" customHeight="1"/>
    <row r="13" spans="1:5" ht="23.1" customHeight="1">
      <c r="A13" s="26">
        <v>1</v>
      </c>
      <c r="B13" s="53" t="s">
        <v>60</v>
      </c>
      <c r="C13" s="26">
        <v>1</v>
      </c>
      <c r="D13" s="27">
        <v>2377</v>
      </c>
      <c r="E13" s="99">
        <v>1901.6</v>
      </c>
    </row>
    <row r="14" spans="1:5" ht="23.1" customHeight="1">
      <c r="A14" s="26">
        <v>2</v>
      </c>
      <c r="B14" s="53" t="s">
        <v>62</v>
      </c>
      <c r="C14" s="26">
        <v>1</v>
      </c>
      <c r="D14" s="27">
        <v>393</v>
      </c>
      <c r="E14" s="100"/>
    </row>
    <row r="15" spans="1:5" ht="23.1" customHeight="1">
      <c r="A15" s="26">
        <v>3</v>
      </c>
      <c r="B15" s="53" t="s">
        <v>63</v>
      </c>
      <c r="C15" s="26">
        <v>1</v>
      </c>
      <c r="D15" s="27">
        <v>40</v>
      </c>
      <c r="E15" s="100"/>
    </row>
    <row r="16" spans="1:5" ht="23.1" customHeight="1">
      <c r="A16" s="26">
        <v>4</v>
      </c>
      <c r="B16" s="53" t="s">
        <v>95</v>
      </c>
      <c r="C16" s="26">
        <v>1</v>
      </c>
      <c r="D16" s="27">
        <v>219</v>
      </c>
      <c r="E16" s="100"/>
    </row>
    <row r="17" spans="1:5" s="38" customFormat="1" ht="23.1" customHeight="1">
      <c r="A17" s="26">
        <v>5</v>
      </c>
      <c r="B17" s="53" t="s">
        <v>70</v>
      </c>
      <c r="C17" s="36">
        <v>1</v>
      </c>
      <c r="D17" s="27">
        <v>293</v>
      </c>
      <c r="E17" s="100"/>
    </row>
    <row r="18" spans="1:5" s="38" customFormat="1" ht="23.1" customHeight="1">
      <c r="A18" s="26">
        <v>6</v>
      </c>
      <c r="B18" s="53" t="s">
        <v>96</v>
      </c>
      <c r="C18" s="36">
        <v>1</v>
      </c>
      <c r="D18" s="27">
        <v>51</v>
      </c>
      <c r="E18" s="100"/>
    </row>
    <row r="19" spans="1:5" s="38" customFormat="1" ht="23.1" customHeight="1">
      <c r="A19" s="26">
        <v>7</v>
      </c>
      <c r="B19" s="53" t="s">
        <v>97</v>
      </c>
      <c r="C19" s="36">
        <v>1</v>
      </c>
      <c r="D19" s="27">
        <v>293</v>
      </c>
      <c r="E19" s="100"/>
    </row>
    <row r="20" spans="1:5" s="38" customFormat="1" ht="23.1" customHeight="1">
      <c r="A20" s="26">
        <v>8</v>
      </c>
      <c r="B20" s="53" t="s">
        <v>98</v>
      </c>
      <c r="C20" s="36">
        <v>1</v>
      </c>
      <c r="D20" s="27">
        <v>151</v>
      </c>
      <c r="E20" s="100"/>
    </row>
    <row r="21" spans="1:5" s="38" customFormat="1" ht="23.1" customHeight="1">
      <c r="A21" s="26">
        <v>9</v>
      </c>
      <c r="B21" s="53" t="s">
        <v>99</v>
      </c>
      <c r="C21" s="36">
        <v>1</v>
      </c>
      <c r="D21" s="27">
        <v>54</v>
      </c>
      <c r="E21" s="100"/>
    </row>
    <row r="22" spans="1:5" s="38" customFormat="1" ht="23.1" customHeight="1">
      <c r="A22" s="26">
        <v>10</v>
      </c>
      <c r="B22" s="53" t="s">
        <v>100</v>
      </c>
      <c r="C22" s="36">
        <v>1</v>
      </c>
      <c r="D22" s="27">
        <v>1754</v>
      </c>
      <c r="E22" s="101">
        <v>1403.2</v>
      </c>
    </row>
    <row r="23" spans="1:5" s="38" customFormat="1" ht="23.1" customHeight="1">
      <c r="A23" s="26">
        <v>11</v>
      </c>
      <c r="B23" s="53" t="s">
        <v>101</v>
      </c>
      <c r="C23" s="36">
        <v>2</v>
      </c>
      <c r="D23" s="27">
        <f>(265*2)</f>
        <v>530</v>
      </c>
      <c r="E23" s="100"/>
    </row>
    <row r="24" spans="1:5" s="38" customFormat="1" ht="23.1" customHeight="1">
      <c r="A24" s="26">
        <v>12</v>
      </c>
      <c r="B24" s="53" t="s">
        <v>102</v>
      </c>
      <c r="C24" s="36">
        <v>4</v>
      </c>
      <c r="D24" s="27">
        <v>10</v>
      </c>
      <c r="E24" s="100"/>
    </row>
    <row r="25" spans="1:5" s="38" customFormat="1" ht="23.1" customHeight="1">
      <c r="A25" s="26">
        <v>13</v>
      </c>
      <c r="B25" s="53" t="s">
        <v>103</v>
      </c>
      <c r="C25" s="36">
        <v>1</v>
      </c>
      <c r="D25" s="75">
        <v>212</v>
      </c>
      <c r="E25" s="100"/>
    </row>
    <row r="26" spans="1:5" s="38" customFormat="1" ht="23.1" customHeight="1">
      <c r="A26" s="26">
        <v>14</v>
      </c>
      <c r="B26" s="53" t="s">
        <v>104</v>
      </c>
      <c r="C26" s="36">
        <v>1</v>
      </c>
      <c r="D26" s="27">
        <v>899</v>
      </c>
      <c r="E26" s="100"/>
    </row>
    <row r="27" spans="1:5" s="38" customFormat="1" ht="23.1" customHeight="1">
      <c r="A27" s="26">
        <v>15</v>
      </c>
      <c r="B27" s="53" t="s">
        <v>105</v>
      </c>
      <c r="C27" s="36">
        <v>1</v>
      </c>
      <c r="D27" s="27">
        <v>143</v>
      </c>
      <c r="E27" s="100"/>
    </row>
    <row r="28" spans="1:5" s="38" customFormat="1" ht="23.1" customHeight="1">
      <c r="A28" s="26">
        <v>16</v>
      </c>
      <c r="B28" s="53" t="s">
        <v>106</v>
      </c>
      <c r="C28" s="36">
        <v>1</v>
      </c>
      <c r="D28" s="27">
        <v>16</v>
      </c>
      <c r="E28" s="100"/>
    </row>
    <row r="29" spans="1:5" s="38" customFormat="1" ht="23.1" customHeight="1">
      <c r="A29" s="26">
        <v>17</v>
      </c>
      <c r="B29" s="53" t="s">
        <v>107</v>
      </c>
      <c r="C29" s="36">
        <v>1</v>
      </c>
      <c r="D29" s="27">
        <v>9</v>
      </c>
      <c r="E29" s="100"/>
    </row>
    <row r="30" spans="1:5" s="38" customFormat="1" ht="23.1" customHeight="1">
      <c r="A30" s="26">
        <v>18</v>
      </c>
      <c r="B30" s="53" t="s">
        <v>108</v>
      </c>
      <c r="C30" s="36">
        <v>1</v>
      </c>
      <c r="D30" s="27">
        <v>154</v>
      </c>
      <c r="E30" s="100"/>
    </row>
    <row r="31" spans="1:5" s="38" customFormat="1" ht="23.1" customHeight="1">
      <c r="A31" s="26">
        <v>19</v>
      </c>
      <c r="B31" s="53" t="s">
        <v>109</v>
      </c>
      <c r="C31" s="36">
        <v>2</v>
      </c>
      <c r="D31" s="27">
        <f>(32*2)</f>
        <v>64</v>
      </c>
      <c r="E31" s="100"/>
    </row>
    <row r="32" spans="1:5" s="38" customFormat="1" ht="23.1" customHeight="1">
      <c r="A32" s="26">
        <v>20</v>
      </c>
      <c r="B32" s="53" t="s">
        <v>110</v>
      </c>
      <c r="C32" s="36">
        <v>4</v>
      </c>
      <c r="D32" s="27">
        <v>4</v>
      </c>
      <c r="E32" s="100"/>
    </row>
    <row r="33" spans="1:6" s="38" customFormat="1" ht="9.9" customHeight="1">
      <c r="A33" s="26"/>
      <c r="B33" s="53"/>
      <c r="C33" s="36"/>
      <c r="D33" s="37"/>
      <c r="E33" s="100"/>
    </row>
    <row r="34" spans="1:6" s="62" customFormat="1" ht="23.1" customHeight="1" thickBot="1">
      <c r="A34" s="58"/>
      <c r="B34" s="59" t="s">
        <v>64</v>
      </c>
      <c r="C34" s="60" t="s">
        <v>0</v>
      </c>
      <c r="D34" s="65">
        <f>SUM(D13:D32)</f>
        <v>7666</v>
      </c>
      <c r="E34" s="102">
        <f>SUM(E13:E32)</f>
        <v>3304.8</v>
      </c>
    </row>
    <row r="35" spans="1:6" s="62" customFormat="1" ht="9.9" customHeight="1" thickTop="1">
      <c r="A35" s="63"/>
      <c r="B35" s="59"/>
      <c r="C35" s="60"/>
      <c r="D35" s="64"/>
      <c r="E35" s="103"/>
    </row>
    <row r="36" spans="1:6">
      <c r="A36" s="35"/>
      <c r="B36" s="40" t="s">
        <v>68</v>
      </c>
      <c r="C36" s="40"/>
      <c r="D36" s="32"/>
      <c r="E36" s="104"/>
      <c r="F36" s="27"/>
    </row>
    <row r="37" spans="1:6">
      <c r="A37" s="35"/>
      <c r="B37" s="40" t="s">
        <v>66</v>
      </c>
      <c r="C37" s="40"/>
      <c r="D37" s="32"/>
      <c r="E37" s="104"/>
      <c r="F37" s="27"/>
    </row>
    <row r="38" spans="1:6">
      <c r="B38" s="40" t="s">
        <v>67</v>
      </c>
      <c r="C38" s="40"/>
      <c r="D38" s="32"/>
      <c r="E38" s="104"/>
      <c r="F38" s="27"/>
    </row>
    <row r="39" spans="1:6">
      <c r="A39" s="35"/>
      <c r="B39" s="40"/>
    </row>
    <row r="40" spans="1:6">
      <c r="B40" s="32"/>
    </row>
    <row r="41" spans="1:6">
      <c r="B41" s="32"/>
    </row>
    <row r="42" spans="1:6">
      <c r="B42" s="32"/>
    </row>
    <row r="43" spans="1:6">
      <c r="B43" s="32"/>
    </row>
    <row r="44" spans="1:6">
      <c r="B44" s="32"/>
    </row>
    <row r="45" spans="1:6">
      <c r="B45" s="32"/>
    </row>
    <row r="46" spans="1:6">
      <c r="B46" s="32"/>
    </row>
    <row r="47" spans="1:6">
      <c r="B47" s="32"/>
    </row>
    <row r="48" spans="1:6">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8"/>
  <sheetViews>
    <sheetView topLeftCell="A19" zoomScale="96" zoomScaleNormal="96" zoomScaleSheetLayoutView="100" workbookViewId="0">
      <selection activeCell="G25" sqref="G25"/>
    </sheetView>
  </sheetViews>
  <sheetFormatPr defaultColWidth="14.6640625" defaultRowHeight="15.6"/>
  <cols>
    <col min="1" max="1" width="5.6640625" style="9" customWidth="1"/>
    <col min="2" max="2" width="50.6640625" style="9" customWidth="1"/>
    <col min="3" max="3" width="6.33203125" style="9" bestFit="1" customWidth="1"/>
    <col min="4" max="4" width="20.6640625" style="27" customWidth="1"/>
    <col min="5" max="5" width="20.6640625" style="107" customWidth="1"/>
    <col min="6" max="16384" width="14.6640625" style="9"/>
  </cols>
  <sheetData>
    <row r="1" spans="1:5">
      <c r="C1" s="10"/>
      <c r="D1" s="28"/>
    </row>
    <row r="2" spans="1:5">
      <c r="C2" s="10"/>
      <c r="D2" s="28"/>
    </row>
    <row r="3" spans="1:5">
      <c r="C3" s="10"/>
      <c r="D3" s="28"/>
    </row>
    <row r="4" spans="1:5" s="2" customFormat="1" ht="13.5" customHeight="1">
      <c r="A4" s="54" t="s">
        <v>4</v>
      </c>
      <c r="B4" s="1"/>
      <c r="D4" s="29"/>
      <c r="E4" s="107"/>
    </row>
    <row r="5" spans="1:5" s="2" customFormat="1" ht="10.5" customHeight="1">
      <c r="A5" s="54" t="s">
        <v>15</v>
      </c>
      <c r="B5" s="1"/>
      <c r="D5" s="29"/>
      <c r="E5" s="107"/>
    </row>
    <row r="6" spans="1:5" s="2" customFormat="1" ht="13.5" customHeight="1">
      <c r="A6" s="55" t="s">
        <v>5</v>
      </c>
      <c r="B6" s="1"/>
      <c r="D6" s="29"/>
      <c r="E6" s="107"/>
    </row>
    <row r="7" spans="1:5" s="2" customFormat="1" ht="15" customHeight="1">
      <c r="A7" s="1"/>
      <c r="B7" s="1"/>
      <c r="D7" s="29"/>
      <c r="E7" s="107"/>
    </row>
    <row r="8" spans="1:5" s="71" customFormat="1" ht="23.1" customHeight="1">
      <c r="A8" s="69" t="s">
        <v>94</v>
      </c>
      <c r="D8" s="70"/>
      <c r="E8" s="108"/>
    </row>
    <row r="10" spans="1:5" ht="23.1" customHeight="1">
      <c r="A10" s="57"/>
      <c r="B10" s="57"/>
      <c r="C10" s="57"/>
      <c r="D10" s="80" t="s">
        <v>42</v>
      </c>
      <c r="E10" s="80"/>
    </row>
    <row r="11" spans="1:5" ht="23.1" customHeight="1">
      <c r="A11" s="66" t="s">
        <v>32</v>
      </c>
      <c r="B11" s="66" t="s">
        <v>41</v>
      </c>
      <c r="C11" s="67" t="s">
        <v>40</v>
      </c>
      <c r="D11" s="67" t="s">
        <v>43</v>
      </c>
      <c r="E11" s="109" t="s">
        <v>44</v>
      </c>
    </row>
    <row r="12" spans="1:5" ht="15" customHeight="1">
      <c r="B12" s="76" t="s">
        <v>118</v>
      </c>
      <c r="E12" s="107">
        <v>3304.8</v>
      </c>
    </row>
    <row r="13" spans="1:5" ht="23.1" customHeight="1">
      <c r="A13" s="26">
        <v>21</v>
      </c>
      <c r="B13" s="53" t="s">
        <v>111</v>
      </c>
      <c r="C13" s="26">
        <v>1</v>
      </c>
      <c r="D13" s="27">
        <v>21</v>
      </c>
      <c r="E13" s="110"/>
    </row>
    <row r="14" spans="1:5" ht="23.1" customHeight="1">
      <c r="A14" s="26">
        <v>22</v>
      </c>
      <c r="B14" s="53" t="s">
        <v>96</v>
      </c>
      <c r="C14" s="26">
        <v>1</v>
      </c>
      <c r="D14" s="27">
        <v>51</v>
      </c>
      <c r="E14" s="110"/>
    </row>
    <row r="15" spans="1:5" ht="23.1" customHeight="1">
      <c r="A15" s="26">
        <v>23</v>
      </c>
      <c r="B15" s="53" t="s">
        <v>112</v>
      </c>
      <c r="C15" s="26">
        <v>3</v>
      </c>
      <c r="D15" s="27">
        <f>(19*3)</f>
        <v>57</v>
      </c>
      <c r="E15" s="110"/>
    </row>
    <row r="16" spans="1:5" ht="23.1" customHeight="1">
      <c r="A16" s="26">
        <v>24</v>
      </c>
      <c r="B16" s="53" t="s">
        <v>113</v>
      </c>
      <c r="C16" s="26">
        <v>1</v>
      </c>
      <c r="D16" s="27">
        <v>8172</v>
      </c>
      <c r="E16" s="110"/>
    </row>
    <row r="17" spans="1:6" s="38" customFormat="1" ht="23.1" customHeight="1">
      <c r="A17" s="26">
        <v>25</v>
      </c>
      <c r="B17" s="53" t="s">
        <v>114</v>
      </c>
      <c r="C17" s="36">
        <v>1</v>
      </c>
      <c r="D17" s="27">
        <v>231</v>
      </c>
      <c r="E17" s="110"/>
    </row>
    <row r="18" spans="1:6" s="38" customFormat="1" ht="23.1" customHeight="1">
      <c r="A18" s="26">
        <v>26</v>
      </c>
      <c r="B18" s="53" t="s">
        <v>115</v>
      </c>
      <c r="C18" s="36">
        <v>1</v>
      </c>
      <c r="D18" s="27">
        <v>7</v>
      </c>
      <c r="E18" s="110"/>
    </row>
    <row r="19" spans="1:6" s="38" customFormat="1" ht="23.1" customHeight="1">
      <c r="A19" s="26">
        <v>27</v>
      </c>
      <c r="B19" s="53" t="s">
        <v>116</v>
      </c>
      <c r="C19" s="36">
        <v>1</v>
      </c>
      <c r="D19" s="27">
        <v>107</v>
      </c>
      <c r="E19" s="110"/>
    </row>
    <row r="20" spans="1:6" s="38" customFormat="1" ht="23.1" customHeight="1">
      <c r="A20" s="26">
        <v>28</v>
      </c>
      <c r="B20" s="53" t="s">
        <v>61</v>
      </c>
      <c r="C20" s="36"/>
      <c r="D20" s="27">
        <v>350</v>
      </c>
      <c r="E20" s="110"/>
    </row>
    <row r="21" spans="1:6" s="38" customFormat="1" ht="23.1" customHeight="1">
      <c r="A21" s="26">
        <v>29</v>
      </c>
      <c r="B21" s="53" t="s">
        <v>117</v>
      </c>
      <c r="C21" s="36"/>
      <c r="D21" s="27">
        <v>80</v>
      </c>
      <c r="E21" s="111">
        <v>80</v>
      </c>
    </row>
    <row r="22" spans="1:6" s="38" customFormat="1" ht="9.9" customHeight="1">
      <c r="A22" s="26"/>
      <c r="B22" s="53"/>
      <c r="C22" s="36"/>
      <c r="D22" s="37"/>
      <c r="E22" s="112"/>
    </row>
    <row r="23" spans="1:6" s="62" customFormat="1" ht="23.1" customHeight="1">
      <c r="A23" s="58"/>
      <c r="B23" s="59" t="s">
        <v>45</v>
      </c>
      <c r="C23" s="60" t="s">
        <v>0</v>
      </c>
      <c r="D23" s="61">
        <f>SUM(MAT!D34,'MAT 2'!D13:D21)</f>
        <v>16742</v>
      </c>
      <c r="E23" s="105">
        <f>SUM(MAT!E34,'MAT 2'!E13:E21)</f>
        <v>3384.8</v>
      </c>
    </row>
    <row r="24" spans="1:6" s="62" customFormat="1" ht="23.1" customHeight="1">
      <c r="A24" s="63"/>
      <c r="B24" s="59" t="s">
        <v>39</v>
      </c>
      <c r="C24" s="60" t="s">
        <v>0</v>
      </c>
      <c r="D24" s="64">
        <f>LAB!D24</f>
        <v>2972</v>
      </c>
      <c r="E24" s="106">
        <f>LAB!E24</f>
        <v>1722</v>
      </c>
    </row>
    <row r="25" spans="1:6" s="62" customFormat="1" ht="23.1" customHeight="1" thickBot="1">
      <c r="A25" s="63"/>
      <c r="B25" s="59" t="s">
        <v>46</v>
      </c>
      <c r="C25" s="60" t="s">
        <v>0</v>
      </c>
      <c r="D25" s="65">
        <f>SUM(D23:D24)</f>
        <v>19714</v>
      </c>
      <c r="E25" s="102">
        <f>SUM(E23:E24)</f>
        <v>5106.8</v>
      </c>
    </row>
    <row r="26" spans="1:6" s="62" customFormat="1" ht="9.9" customHeight="1" thickTop="1">
      <c r="A26" s="63"/>
      <c r="B26" s="59"/>
      <c r="C26" s="60"/>
      <c r="D26" s="64"/>
      <c r="E26" s="103"/>
    </row>
    <row r="27" spans="1:6">
      <c r="A27" s="35"/>
      <c r="B27" s="40" t="s">
        <v>68</v>
      </c>
      <c r="C27" s="40"/>
      <c r="D27" s="32"/>
      <c r="E27" s="113"/>
      <c r="F27" s="27"/>
    </row>
    <row r="28" spans="1:6">
      <c r="A28" s="35"/>
      <c r="B28" s="40" t="s">
        <v>66</v>
      </c>
      <c r="C28" s="40"/>
      <c r="D28" s="32"/>
      <c r="E28" s="113"/>
      <c r="F28" s="27"/>
    </row>
    <row r="29" spans="1:6">
      <c r="B29" s="40" t="s">
        <v>67</v>
      </c>
      <c r="C29" s="40"/>
      <c r="D29" s="32"/>
      <c r="E29" s="113"/>
      <c r="F29" s="27"/>
    </row>
    <row r="30" spans="1:6">
      <c r="B30" s="32" t="s">
        <v>119</v>
      </c>
    </row>
    <row r="31" spans="1:6">
      <c r="B31" s="32"/>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4" t="s">
        <v>4</v>
      </c>
      <c r="B4" s="1"/>
      <c r="C4" s="1"/>
      <c r="F4" s="12"/>
    </row>
    <row r="5" spans="1:6" s="2" customFormat="1" ht="12" customHeight="1">
      <c r="A5" s="54" t="s">
        <v>15</v>
      </c>
      <c r="B5" s="1"/>
      <c r="C5" s="1"/>
    </row>
    <row r="6" spans="1:6" s="2" customFormat="1" ht="13.5" customHeight="1">
      <c r="A6" s="55"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81" t="s">
        <v>65</v>
      </c>
      <c r="E19" s="81"/>
      <c r="F19" s="81"/>
    </row>
    <row r="20" spans="1:6" s="2" customFormat="1" ht="85.5" customHeight="1">
      <c r="A20" s="13"/>
      <c r="B20" s="15"/>
      <c r="C20" s="13"/>
      <c r="D20" s="81"/>
      <c r="E20" s="81"/>
      <c r="F20" s="81"/>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2022-07-19T03:20:29Z</cp:lastPrinted>
  <dcterms:created xsi:type="dcterms:W3CDTF">2020-09-09T09:05:40Z</dcterms:created>
  <dcterms:modified xsi:type="dcterms:W3CDTF">2022-11-28T08:49:15Z</dcterms:modified>
</cp:coreProperties>
</file>