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0CD16EF5-A54E-4C00-9C75-52EEBA9A890A}" xr6:coauthVersionLast="47" xr6:coauthVersionMax="47" xr10:uidLastSave="{00000000-0000-0000-0000-000000000000}"/>
  <bookViews>
    <workbookView xWindow="1500" yWindow="1500" windowWidth="17244" windowHeight="9024" xr2:uid="{00000000-000D-0000-FFFF-FFFF00000000}"/>
  </bookViews>
  <sheets>
    <sheet name="COVER" sheetId="2" r:id="rId1"/>
    <sheet name="LAB" sheetId="5" r:id="rId2"/>
    <sheet name="MAT" sheetId="9" r:id="rId3"/>
    <sheet name="MAT 2" sheetId="11" r:id="rId4"/>
    <sheet name="MAT 3" sheetId="10" r:id="rId5"/>
    <sheet name="SURVEYOR'S PARTICULARS" sheetId="7" r:id="rId6"/>
  </sheets>
  <definedNames>
    <definedName name="_xlnm.Print_Area" localSheetId="5">'SURVEYOR''S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 i="10" l="1"/>
  <c r="E34" i="11"/>
  <c r="E34" i="9"/>
  <c r="E28" i="5"/>
  <c r="E28" i="10" s="1"/>
  <c r="E29" i="10" l="1"/>
  <c r="D23" i="11"/>
  <c r="D13" i="11"/>
  <c r="D34" i="11" s="1"/>
  <c r="D32" i="9"/>
  <c r="D31" i="9"/>
  <c r="D24" i="9"/>
  <c r="D34" i="9" s="1"/>
  <c r="D28" i="5"/>
  <c r="D28" i="10" s="1"/>
  <c r="D27" i="10" l="1"/>
  <c r="D29" i="10" s="1"/>
</calcChain>
</file>

<file path=xl/sharedStrings.xml><?xml version="1.0" encoding="utf-8"?>
<sst xmlns="http://schemas.openxmlformats.org/spreadsheetml/2006/main" count="237" uniqueCount="153">
  <si>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</si>
  <si>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</si>
  <si>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</si>
  <si>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</si>
  <si>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</si>
  <si>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</si>
  <si>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</si>
  <si>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</si>
  <si>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</si>
  <si>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</si>
  <si>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</si>
  <si>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</si>
  <si>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</si>
  <si>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</si>
  <si>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</si>
  <si>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</si>
  <si>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</si>
  <si>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</si>
  <si>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</si>
  <si>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</si>
  <si>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</si>
  <si>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</si>
  <si>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</si>
  <si>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</si>
  <si>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</si>
  <si>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</si>
  <si>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</si>
  <si>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</si>
  <si>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</si>
  <si>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</si>
  <si>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</si>
  <si>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</si>
  <si>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</si>
  <si>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</si>
  <si>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</si>
  <si>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</si>
  <si>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</si>
  <si>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</si>
  <si>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</si>
  <si>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</si>
  <si>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</si>
  <si>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</si>
  <si>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</si>
  <si>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</si>
  <si>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</si>
  <si>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</si>
  <si>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</si>
  <si>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</si>
  <si>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</si>
  <si>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</si>
  <si>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</si>
  <si>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</si>
  <si>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</si>
  <si>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</si>
  <si>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</si>
  <si>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</si>
  <si>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</si>
  <si>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</si>
  <si>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</si>
  <si>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</si>
  <si>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SUNDRIES</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</si>
  <si>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</si>
  <si>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</si>
  <si>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</si>
  <si>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</si>
  <si>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</si>
  <si>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212 DEPOT RD,THE INTERLACE</t>
  </si>
  <si>
    <t>#05-64</t>
  </si>
  <si>
    <t>SINGAPORE 109700</t>
  </si>
  <si>
    <t>TBC</t>
  </si>
  <si>
    <t>PA/TP/0468/2022/JT</t>
  </si>
  <si>
    <r>
      <t xml:space="preserve">VEHICLE </t>
    </r>
    <r>
      <rPr>
        <b/>
        <u/>
        <sz val="10"/>
        <rFont val="Audi Type"/>
        <family val="2"/>
      </rPr>
      <t>NOT IN</t>
    </r>
    <r>
      <rPr>
        <b/>
        <sz val="10"/>
        <rFont val="Audi Type"/>
        <family val="2"/>
      </rPr>
      <t xml:space="preserve"> WORKSHOP. KINDLY ARRANGE SURVEY ON 14/6/2022</t>
    </r>
  </si>
  <si>
    <t>YOUR INSURED VEH NO : SDP 4555 H</t>
  </si>
  <si>
    <t>AIG ASIA PACIFIC INSURANCE PTE LTD</t>
  </si>
  <si>
    <t>78 SHENTON WAY</t>
  </si>
  <si>
    <t>#07-16 AIG BUILDING</t>
  </si>
  <si>
    <t>SINGAPORE 079120</t>
  </si>
  <si>
    <t>MR KIM SANG HYUCK</t>
  </si>
  <si>
    <t>HP +65 96656604</t>
  </si>
  <si>
    <t>SNB 9638 A</t>
  </si>
  <si>
    <t>AUDI A6 DESIGN 2.0 TFSI S-TRONIC</t>
  </si>
  <si>
    <t>DKY 015537</t>
  </si>
  <si>
    <t>WAUZZZF26MN076080</t>
  </si>
  <si>
    <t>LOWER DELTA ROAD &amp; KAMPONG BAHRU ROAD</t>
  </si>
  <si>
    <t>(AT TRAFFIC LIGHT TO TURN TO MOUNT</t>
  </si>
  <si>
    <t>FABER ROAD FROM LOWER DELTA ROAD)</t>
  </si>
  <si>
    <t>ESTIMATED LABOUR CHARGES FOR ACCIDENT VEHICLE SNB 9638 A</t>
  </si>
  <si>
    <t xml:space="preserve">TO REMOVE AND TRANSFER REAR PARKING AID AND REAR LID KICK SENSOR. </t>
  </si>
  <si>
    <t>TO REMOVE AND TRANSFER REAR LID'S CONVENIENCE LOCK SYSTEM AND WIRE HARNESS FOR TAIL LIGHTS.</t>
  </si>
  <si>
    <t>TO DISLODGE AND REINSTALL REAR WIRE HARNESS FOR LIGHTS, BATTERY MANAGER, FUSE AND RELAY TRAYS, ELECTRICAL AND AUDIO EQUIPMENT. INSPECT FOR DAMAGE AND RENEW WHERE NECESSARY.</t>
  </si>
  <si>
    <t>TO RENEW REAR EXHAUST SILENCER AND ALIGN INTO POSITION</t>
  </si>
  <si>
    <t>MATERIAL LIST FOR ACCIDENT VEHICLE REGN NO. SNB 9638 A</t>
  </si>
  <si>
    <t>REAR BUMPER</t>
  </si>
  <si>
    <t>REAR BUMPER FIXING PARTS</t>
  </si>
  <si>
    <t>REAR BUMPER SPOILER</t>
  </si>
  <si>
    <t>REAR BUMPER CHROME TRIM - LH</t>
  </si>
  <si>
    <t>REAR BUMPER CHROME TRIM - CENTER</t>
  </si>
  <si>
    <t>REAR BUMPER SECURING STRIP</t>
  </si>
  <si>
    <t>BOOT LID CONTROL UNIT</t>
  </si>
  <si>
    <t>TAILGATE SENSOR LINE</t>
  </si>
  <si>
    <t>CABLE TIE TERMINAL SOCKET</t>
  </si>
  <si>
    <t>AERIAL FOR KESSY</t>
  </si>
  <si>
    <t>REAR LIGHT RELFECTOR - INNER / OUTER LH</t>
  </si>
  <si>
    <t>TAIL LIGHT - LH INNER</t>
  </si>
  <si>
    <t>TAIL LIGHT TRIM - LH INNER</t>
  </si>
  <si>
    <t>TAIL LIGHT - LH OUTER</t>
  </si>
  <si>
    <t>TAIL LIGHT TRIM - LH OUTER</t>
  </si>
  <si>
    <t>TAIL LIGHT CLUSTER CHROME - LH</t>
  </si>
  <si>
    <t>REAR BUMPER REINFORCEMENT BEAM</t>
  </si>
  <si>
    <t>REAR BUMPER SEAL - LH / RH</t>
  </si>
  <si>
    <t>REAR BUMPER GUIDE SECTION - LH / RH LOWER</t>
  </si>
  <si>
    <t>MATERIAL LIST FOR ACCIDENT VEHICLE REGN NO. SND 9638 A</t>
  </si>
  <si>
    <t>REAR BUMPER GUIDE SECTION - LH / RH UPPER</t>
  </si>
  <si>
    <t>REAR BUMPER LOCKING MECHANISM</t>
  </si>
  <si>
    <t>REAR BUMPER HOLDING STRAP - CENTER</t>
  </si>
  <si>
    <t>REAR BUMPER GUIDE PROFILE - LH</t>
  </si>
  <si>
    <t>REAR BUMPER GUIDE SECTION - CENTER</t>
  </si>
  <si>
    <t>REAR PARKING AID SENSOR</t>
  </si>
  <si>
    <t>REAR PARKING AID SENSOR SEAL RING</t>
  </si>
  <si>
    <t>REAR BUMPER WIRING SET</t>
  </si>
  <si>
    <t>REAR LID</t>
  </si>
  <si>
    <t>REAR PACKING ADHESIVE</t>
  </si>
  <si>
    <t>REAR LID HINGE - LH / RH</t>
  </si>
  <si>
    <t>REAR LID ATTACHMENT PARTS</t>
  </si>
  <si>
    <t>REAR LID LOCK ACTUATOR</t>
  </si>
  <si>
    <t>REAR LID LOCK</t>
  </si>
  <si>
    <t>REAR LID LOCK FLAP COVER CAP</t>
  </si>
  <si>
    <t>REAR LID LOCK STRIKER</t>
  </si>
  <si>
    <t>REAR LID FLAP GASKET</t>
  </si>
  <si>
    <t>AUDI EMBLEM</t>
  </si>
  <si>
    <t>A6 EMBLEM</t>
  </si>
  <si>
    <t>TAILGATE CHROME TRIM STRIP - CENTER</t>
  </si>
  <si>
    <t>REAR END PANEL</t>
  </si>
  <si>
    <t>RAR END PANEL REINFORCEMENT</t>
  </si>
  <si>
    <t>REAR END PANEL TRIM</t>
  </si>
  <si>
    <t>REAR SILENCER INTERMEDIATE</t>
  </si>
  <si>
    <t>DUAL CLIP</t>
  </si>
  <si>
    <t>CENTER SILENCER HEAT SHELF</t>
  </si>
  <si>
    <t>REAR SILENCER HEAT SHIELD - LH</t>
  </si>
  <si>
    <t>REAR NO PLATE</t>
  </si>
  <si>
    <t>ARYLIC SEALANT</t>
  </si>
  <si>
    <t>CAVITY WAX</t>
  </si>
  <si>
    <t>STONE CHIP</t>
  </si>
  <si>
    <t>METAL FILLER POWDER</t>
  </si>
  <si>
    <t>REAR BUMPER TELEPHONE AERIAL - LH / RH</t>
  </si>
  <si>
    <t>c/f</t>
  </si>
  <si>
    <t xml:space="preserve">                      BL-18/08/22</t>
  </si>
  <si>
    <t>Hi Adrian</t>
  </si>
  <si>
    <t>11 days exclude 2 Sundays</t>
  </si>
  <si>
    <t>Johnny Boo 24 Aug 22</t>
  </si>
  <si>
    <r>
      <t>TO DISMANTLE AND RENEW REAR BUMPER AND REAR LID. TO CUT OUT AND WELD REAR END PANELLING. RE-ORGANIZE CRASH MANAGEMENT COMPONENTS. REINSTALL ALL PARTS REMOVED.</t>
    </r>
    <r>
      <rPr>
        <b/>
        <i/>
        <sz val="10"/>
        <color rgb="FFFF0000"/>
        <rFont val="Audi Type"/>
      </rPr>
      <t xml:space="preserve"> (As spoken - rear panel x 3 days)</t>
    </r>
  </si>
  <si>
    <r>
      <t>TO RESPRAY REAR BUMPER, REAR LID, HINGES AND REAR END PANELLING.</t>
    </r>
    <r>
      <rPr>
        <b/>
        <i/>
        <sz val="10"/>
        <color rgb="FFFF0000"/>
        <rFont val="Audi Type"/>
      </rPr>
      <t xml:space="preserve"> (As spoken rear panel $550.00 , spare tyre house $550)</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</si>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</sst>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6">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11"/>
      <color indexed="1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name val="Audi Type"/>
    </font>
    <font>
      <b/>
      <i/>
      <sz val="10"/>
      <color rgb="FFFF0000"/>
      <name val="Audi Type"/>
    </font>
    <font>
      <b/>
      <i/>
      <u/>
      <sz val="10"/>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sz val="11"/>
      <color rgb="FFFF0000"/>
      <name val="Calibri"/>
      <family val="2"/>
      <scheme val="minor"/>
    </font>
    <font>
      <b/>
      <i/>
      <u/>
      <sz val="12"/>
      <color rgb="FFFF0000"/>
      <name val="Audi Type"/>
      <family val="2"/>
    </font>
    <font>
      <b/>
      <i/>
      <sz val="12"/>
      <name val="Audi Type"/>
      <family val="2"/>
    </font>
    <font>
      <i/>
      <sz val="12"/>
      <color theme="1"/>
      <name val="Audi Type"/>
      <family val="2"/>
    </font>
    <font>
      <b/>
      <i/>
      <sz val="11"/>
      <color theme="1"/>
      <name val="Calibri"/>
      <family val="2"/>
      <scheme val="minor"/>
    </font>
    <font>
      <b/>
      <i/>
      <sz val="12"/>
      <color theme="1"/>
      <name val="Calibri"/>
      <family val="2"/>
      <scheme val="minor"/>
    </font>
    <font>
      <b/>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92D05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1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22" fillId="0" borderId="5" xfId="155" applyFont="1" applyBorder="1" applyAlignment="1">
      <alignment vertical="center"/>
    </xf>
    <xf numFmtId="0" fontId="23" fillId="0" borderId="0" xfId="2" applyFont="1" applyFill="1" applyAlignment="1">
      <alignment horizontal="center" vertical="center"/>
    </xf>
    <xf numFmtId="0" fontId="21" fillId="0" borderId="0" xfId="156" applyFont="1" applyAlignment="1">
      <alignment vertical="center"/>
    </xf>
    <xf numFmtId="0" fontId="21" fillId="0" borderId="5" xfId="155" applyFont="1" applyBorder="1" applyAlignment="1">
      <alignment vertical="center"/>
    </xf>
    <xf numFmtId="0" fontId="6" fillId="0" borderId="0" xfId="156"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Alignment="1">
      <alignment vertical="center"/>
    </xf>
    <xf numFmtId="0" fontId="25"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164" fontId="27" fillId="0" borderId="2" xfId="1" applyFont="1" applyBorder="1" applyAlignment="1">
      <alignment horizontal="center" vertical="center"/>
    </xf>
    <xf numFmtId="0" fontId="26" fillId="0" borderId="0" xfId="0" applyFont="1"/>
    <xf numFmtId="0" fontId="26" fillId="0" borderId="0" xfId="0" applyFont="1" applyAlignment="1">
      <alignment horizontal="right"/>
    </xf>
    <xf numFmtId="164" fontId="27" fillId="0" borderId="0" xfId="1" applyFont="1" applyBorder="1" applyAlignment="1">
      <alignment horizontal="center" vertical="center"/>
    </xf>
    <xf numFmtId="164" fontId="27"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4"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28" fillId="0" borderId="0" xfId="0" applyFont="1" applyAlignment="1">
      <alignment horizontal="center"/>
    </xf>
    <xf numFmtId="0" fontId="28" fillId="0" borderId="0" xfId="0" applyFont="1" applyAlignment="1">
      <alignment horizontal="right"/>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9" fillId="4" borderId="0" xfId="2" applyFont="1" applyFill="1"/>
    <xf numFmtId="164" fontId="30" fillId="0" borderId="0" xfId="1" applyFont="1" applyAlignment="1">
      <alignment vertical="center"/>
    </xf>
    <xf numFmtId="164" fontId="30" fillId="0" borderId="0" xfId="1" applyFont="1" applyAlignment="1">
      <alignment horizontal="right" vertical="center"/>
    </xf>
    <xf numFmtId="164" fontId="31" fillId="0" borderId="0" xfId="1" applyFont="1" applyAlignment="1">
      <alignment vertical="center"/>
    </xf>
    <xf numFmtId="164" fontId="29" fillId="0" borderId="0" xfId="1" applyFont="1" applyAlignment="1">
      <alignment horizontal="center"/>
    </xf>
    <xf numFmtId="164" fontId="29" fillId="0" borderId="1" xfId="1" applyFont="1" applyBorder="1" applyAlignment="1">
      <alignment horizontal="center" vertical="center"/>
    </xf>
    <xf numFmtId="164" fontId="28" fillId="0" borderId="0" xfId="1" applyFont="1" applyAlignment="1">
      <alignment vertical="center"/>
    </xf>
    <xf numFmtId="164" fontId="30" fillId="0" borderId="0" xfId="1" applyFont="1" applyBorder="1" applyAlignment="1">
      <alignment vertical="center"/>
    </xf>
    <xf numFmtId="164" fontId="28" fillId="0" borderId="4" xfId="1" applyFont="1" applyBorder="1" applyAlignment="1">
      <alignment horizontal="center" vertical="center"/>
    </xf>
    <xf numFmtId="164" fontId="32" fillId="0" borderId="0" xfId="1" applyFont="1" applyAlignment="1">
      <alignment vertical="center"/>
    </xf>
    <xf numFmtId="164" fontId="33" fillId="0" borderId="0" xfId="1" applyFont="1" applyAlignment="1">
      <alignment vertical="center"/>
    </xf>
    <xf numFmtId="164" fontId="34" fillId="0" borderId="1" xfId="1" applyFont="1" applyBorder="1" applyAlignment="1">
      <alignment horizontal="center" vertical="center"/>
    </xf>
    <xf numFmtId="164" fontId="35" fillId="0" borderId="0" xfId="1" applyFont="1" applyAlignment="1">
      <alignment vertical="center"/>
    </xf>
    <xf numFmtId="164" fontId="36" fillId="0" borderId="4" xfId="1" applyFont="1" applyBorder="1" applyAlignment="1">
      <alignment horizontal="center" vertical="center"/>
    </xf>
    <xf numFmtId="0" fontId="37" fillId="0" borderId="0" xfId="0" applyFont="1"/>
    <xf numFmtId="0" fontId="38" fillId="0" borderId="0" xfId="0" applyFont="1"/>
    <xf numFmtId="164" fontId="39" fillId="0" borderId="0" xfId="1" applyFont="1"/>
    <xf numFmtId="164" fontId="36" fillId="0" borderId="0" xfId="1" applyFont="1" applyAlignment="1">
      <alignment vertical="center"/>
    </xf>
    <xf numFmtId="164" fontId="40" fillId="0" borderId="0" xfId="1" applyFont="1" applyAlignment="1">
      <alignment vertical="center"/>
    </xf>
    <xf numFmtId="164" fontId="41" fillId="0" borderId="1" xfId="1" applyFont="1" applyBorder="1" applyAlignment="1">
      <alignment horizontal="center" vertical="center"/>
    </xf>
    <xf numFmtId="164" fontId="35" fillId="0" borderId="0" xfId="1" applyFont="1"/>
    <xf numFmtId="0" fontId="42" fillId="0" borderId="0" xfId="0" applyFont="1"/>
    <xf numFmtId="0" fontId="43" fillId="0" borderId="0" xfId="0" applyFont="1"/>
    <xf numFmtId="0" fontId="44" fillId="0" borderId="0" xfId="0" applyFont="1"/>
    <xf numFmtId="0" fontId="45" fillId="0" borderId="0" xfId="0" applyFont="1"/>
    <xf numFmtId="164" fontId="33" fillId="0" borderId="0" xfId="1" applyFont="1" applyAlignment="1">
      <alignment horizontal="left" vertical="center"/>
    </xf>
    <xf numFmtId="164" fontId="39" fillId="0" borderId="0" xfId="1" applyFont="1" applyBorder="1"/>
    <xf numFmtId="164" fontId="36" fillId="0" borderId="2" xfId="1" applyFont="1" applyBorder="1" applyAlignment="1">
      <alignment horizontal="center" vertical="center"/>
    </xf>
    <xf numFmtId="164" fontId="36" fillId="0" borderId="0" xfId="1" applyFont="1" applyBorder="1" applyAlignment="1">
      <alignment horizontal="center" vertical="center"/>
    </xf>
    <xf numFmtId="0" fontId="37" fillId="0" borderId="0" xfId="0" applyFont="1" applyBorder="1"/>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87120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9" zoomScaleNormal="100" workbookViewId="0">
      <selection activeCell="D22" sqref="D22:E24"/>
    </sheetView>
  </sheetViews>
  <sheetFormatPr defaultColWidth="14.6640625" defaultRowHeight="13.2"/>
  <cols>
    <col min="1" max="1" width="25.6640625" style="9" customWidth="1"/>
    <col min="2" max="2" width="5.6640625" style="78"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60" t="s">
        <v>4</v>
      </c>
      <c r="B4" s="79"/>
      <c r="E4" s="12"/>
    </row>
    <row r="5" spans="1:5" s="2" customFormat="1" ht="12" customHeight="1">
      <c r="A5" s="60" t="s">
        <v>15</v>
      </c>
      <c r="B5" s="79"/>
    </row>
    <row r="6" spans="1:5" s="2" customFormat="1" ht="13.5" customHeight="1">
      <c r="A6" s="61" t="s">
        <v>5</v>
      </c>
      <c r="B6" s="79"/>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70</v>
      </c>
    </row>
    <row r="15" spans="1:5" s="2" customFormat="1" ht="15.6" customHeight="1">
      <c r="A15" s="13" t="s">
        <v>3</v>
      </c>
      <c r="B15" s="15" t="s">
        <v>0</v>
      </c>
      <c r="C15" s="4">
        <v>44719</v>
      </c>
    </row>
    <row r="16" spans="1:5" s="2" customFormat="1" ht="15.6" customHeight="1">
      <c r="A16" s="13" t="s">
        <v>1</v>
      </c>
      <c r="B16" s="15" t="s">
        <v>0</v>
      </c>
      <c r="C16" s="46">
        <v>27472</v>
      </c>
    </row>
    <row r="17" spans="1:5" s="2" customFormat="1" ht="14.1" customHeight="1">
      <c r="A17" s="1"/>
      <c r="B17" s="80"/>
    </row>
    <row r="18" spans="1:5" s="2" customFormat="1" ht="19.5" customHeight="1">
      <c r="A18" s="57" t="s">
        <v>71</v>
      </c>
      <c r="B18" s="20"/>
    </row>
    <row r="19" spans="1:5" s="2" customFormat="1" ht="19.5" customHeight="1">
      <c r="A19" s="85" t="s">
        <v>72</v>
      </c>
      <c r="B19" s="85"/>
      <c r="C19" s="85"/>
    </row>
    <row r="20" spans="1:5" s="2" customFormat="1" ht="19.5" customHeight="1">
      <c r="A20" s="13"/>
      <c r="B20" s="15"/>
    </row>
    <row r="21" spans="1:5" s="2" customFormat="1" ht="15.75" customHeight="1">
      <c r="A21" s="52" t="s">
        <v>73</v>
      </c>
      <c r="B21" s="53"/>
      <c r="C21" s="54"/>
    </row>
    <row r="22" spans="1:5" s="17" customFormat="1" ht="18.75" customHeight="1">
      <c r="A22" s="55" t="s">
        <v>74</v>
      </c>
      <c r="B22" s="53"/>
      <c r="C22" s="56"/>
      <c r="D22" s="88" t="s">
        <v>147</v>
      </c>
      <c r="E22" s="88"/>
    </row>
    <row r="23" spans="1:5" s="17" customFormat="1" ht="14.1" customHeight="1">
      <c r="A23" s="55" t="s">
        <v>75</v>
      </c>
      <c r="B23" s="53"/>
      <c r="C23" s="56"/>
      <c r="D23" s="88" t="s">
        <v>148</v>
      </c>
      <c r="E23" s="88"/>
    </row>
    <row r="24" spans="1:5" s="17" customFormat="1" ht="15.6" customHeight="1">
      <c r="A24" s="55" t="s">
        <v>76</v>
      </c>
      <c r="B24" s="53"/>
      <c r="C24" s="56"/>
      <c r="D24" s="88" t="s">
        <v>149</v>
      </c>
      <c r="E24" s="88"/>
    </row>
    <row r="25" spans="1:5" s="2" customFormat="1" ht="14.1" customHeight="1">
      <c r="A25" s="50"/>
      <c r="B25" s="80"/>
      <c r="C25" s="49"/>
    </row>
    <row r="26" spans="1:5" s="2" customFormat="1" ht="14.1" customHeight="1">
      <c r="A26" s="18"/>
      <c r="B26" s="80"/>
      <c r="C26" s="1"/>
    </row>
    <row r="27" spans="1:5" s="2" customFormat="1" ht="15.6" customHeight="1">
      <c r="A27" s="13" t="s">
        <v>16</v>
      </c>
      <c r="B27" s="15" t="s">
        <v>0</v>
      </c>
      <c r="C27" s="1" t="s">
        <v>77</v>
      </c>
    </row>
    <row r="28" spans="1:5" s="2" customFormat="1" ht="15.6" customHeight="1">
      <c r="A28" s="13" t="s">
        <v>17</v>
      </c>
      <c r="B28" s="15" t="s">
        <v>0</v>
      </c>
      <c r="C28" s="1" t="s">
        <v>66</v>
      </c>
    </row>
    <row r="29" spans="1:5" s="49" customFormat="1" ht="15.6" customHeight="1">
      <c r="A29" s="51"/>
      <c r="B29" s="15"/>
      <c r="C29" s="1" t="s">
        <v>67</v>
      </c>
    </row>
    <row r="30" spans="1:5" s="2" customFormat="1" ht="15.6" customHeight="1">
      <c r="A30" s="13"/>
      <c r="B30" s="15"/>
      <c r="C30" s="1" t="s">
        <v>68</v>
      </c>
    </row>
    <row r="31" spans="1:5" s="2" customFormat="1" ht="15.6" customHeight="1">
      <c r="A31" s="13" t="s">
        <v>18</v>
      </c>
      <c r="B31" s="15" t="s">
        <v>0</v>
      </c>
      <c r="C31" s="1" t="s">
        <v>78</v>
      </c>
    </row>
    <row r="32" spans="1:5" s="2" customFormat="1" ht="15.6" customHeight="1">
      <c r="A32" s="13" t="s">
        <v>19</v>
      </c>
      <c r="B32" s="15" t="s">
        <v>0</v>
      </c>
      <c r="C32" s="1" t="s">
        <v>59</v>
      </c>
    </row>
    <row r="33" spans="1:3" s="2" customFormat="1">
      <c r="A33" s="13" t="s">
        <v>20</v>
      </c>
      <c r="B33" s="15" t="s">
        <v>0</v>
      </c>
      <c r="C33" s="7">
        <v>7210111411</v>
      </c>
    </row>
    <row r="34" spans="1:3" s="2" customFormat="1" ht="21.75" customHeight="1">
      <c r="A34" s="13" t="s">
        <v>21</v>
      </c>
      <c r="B34" s="15" t="s">
        <v>0</v>
      </c>
      <c r="C34" s="82" t="s">
        <v>79</v>
      </c>
    </row>
    <row r="35" spans="1:3" s="2" customFormat="1">
      <c r="A35" s="13" t="s">
        <v>22</v>
      </c>
      <c r="B35" s="15" t="s">
        <v>0</v>
      </c>
      <c r="C35" s="1" t="s">
        <v>80</v>
      </c>
    </row>
    <row r="36" spans="1:3" s="2" customFormat="1" ht="15.6" customHeight="1">
      <c r="A36" s="21" t="s">
        <v>23</v>
      </c>
      <c r="B36" s="22" t="s">
        <v>0</v>
      </c>
      <c r="C36" s="8">
        <v>44462</v>
      </c>
    </row>
    <row r="37" spans="1:3" s="2" customFormat="1" ht="15.6" customHeight="1">
      <c r="A37" s="13" t="s">
        <v>24</v>
      </c>
      <c r="B37" s="15" t="s">
        <v>0</v>
      </c>
      <c r="C37" s="7" t="s">
        <v>81</v>
      </c>
    </row>
    <row r="38" spans="1:3" s="2" customFormat="1" ht="15.6" customHeight="1">
      <c r="A38" s="13" t="s">
        <v>25</v>
      </c>
      <c r="B38" s="15" t="s">
        <v>0</v>
      </c>
      <c r="C38" s="7" t="s">
        <v>82</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44717</v>
      </c>
    </row>
    <row r="43" spans="1:3" s="2" customFormat="1" ht="15.6" customHeight="1">
      <c r="A43" s="13" t="s">
        <v>30</v>
      </c>
      <c r="B43" s="15" t="s">
        <v>0</v>
      </c>
      <c r="C43" s="4" t="s">
        <v>83</v>
      </c>
    </row>
    <row r="44" spans="1:3">
      <c r="C44" s="9" t="s">
        <v>84</v>
      </c>
    </row>
    <row r="45" spans="1:3">
      <c r="C45" s="9" t="s">
        <v>85</v>
      </c>
    </row>
  </sheetData>
  <mergeCells count="1">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1"/>
  <sheetViews>
    <sheetView topLeftCell="A21" zoomScaleNormal="100" zoomScaleSheetLayoutView="115" workbookViewId="0">
      <selection activeCell="E2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9"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0"/>
    </row>
    <row r="5" spans="1:5" s="2" customFormat="1" ht="10.5" customHeight="1">
      <c r="A5" s="23" t="s">
        <v>15</v>
      </c>
      <c r="B5" s="1"/>
      <c r="D5" s="29"/>
      <c r="E5" s="89"/>
    </row>
    <row r="6" spans="1:5" s="2" customFormat="1" ht="13.5" customHeight="1">
      <c r="A6" s="24" t="s">
        <v>5</v>
      </c>
      <c r="B6" s="1"/>
      <c r="D6" s="29"/>
      <c r="E6" s="89"/>
    </row>
    <row r="7" spans="1:5" s="2" customFormat="1" ht="15" customHeight="1">
      <c r="A7" s="1"/>
      <c r="B7" s="1"/>
      <c r="D7" s="29"/>
      <c r="E7" s="89"/>
    </row>
    <row r="8" spans="1:5" s="25" customFormat="1" ht="15.6">
      <c r="A8" s="45" t="s">
        <v>86</v>
      </c>
      <c r="D8" s="30"/>
      <c r="E8" s="91"/>
    </row>
    <row r="10" spans="1:5" ht="23.1" customHeight="1">
      <c r="D10" s="74" t="s">
        <v>34</v>
      </c>
      <c r="E10" s="92" t="s">
        <v>36</v>
      </c>
    </row>
    <row r="11" spans="1:5" ht="23.1" customHeight="1">
      <c r="A11" s="62" t="s">
        <v>32</v>
      </c>
      <c r="B11" s="62" t="s">
        <v>33</v>
      </c>
      <c r="C11" s="62"/>
      <c r="D11" s="31" t="s">
        <v>35</v>
      </c>
      <c r="E11" s="93" t="s">
        <v>37</v>
      </c>
    </row>
    <row r="14" spans="1:5" ht="26.4">
      <c r="A14" s="26">
        <v>1</v>
      </c>
      <c r="B14" s="58" t="s">
        <v>87</v>
      </c>
      <c r="C14" s="26" t="s">
        <v>32</v>
      </c>
      <c r="D14" s="27">
        <v>360</v>
      </c>
      <c r="E14" s="94">
        <v>360</v>
      </c>
    </row>
    <row r="15" spans="1:5" ht="15.6">
      <c r="B15" s="32"/>
      <c r="E15" s="94"/>
    </row>
    <row r="16" spans="1:5" ht="39.6">
      <c r="A16" s="26">
        <v>2</v>
      </c>
      <c r="B16" s="58" t="s">
        <v>88</v>
      </c>
      <c r="C16" s="26" t="s">
        <v>32</v>
      </c>
      <c r="D16" s="27">
        <v>280</v>
      </c>
      <c r="E16" s="94">
        <v>280</v>
      </c>
    </row>
    <row r="17" spans="1:5" ht="15.6">
      <c r="B17" s="32"/>
      <c r="E17" s="94"/>
    </row>
    <row r="18" spans="1:5" ht="52.8">
      <c r="A18" s="26">
        <v>3</v>
      </c>
      <c r="B18" s="58" t="s">
        <v>89</v>
      </c>
      <c r="C18" s="26" t="s">
        <v>32</v>
      </c>
      <c r="D18" s="27">
        <v>1600</v>
      </c>
      <c r="E18" s="94">
        <v>1600</v>
      </c>
    </row>
    <row r="19" spans="1:5" ht="15.6">
      <c r="B19" s="47"/>
      <c r="E19" s="94"/>
    </row>
    <row r="20" spans="1:5" ht="66">
      <c r="A20" s="26">
        <v>4</v>
      </c>
      <c r="B20" s="58" t="s">
        <v>150</v>
      </c>
      <c r="C20" s="26"/>
      <c r="D20" s="27">
        <v>4800</v>
      </c>
      <c r="E20" s="94">
        <v>2500</v>
      </c>
    </row>
    <row r="21" spans="1:5" ht="15.6">
      <c r="A21" s="26"/>
      <c r="B21" s="48"/>
      <c r="C21" s="26"/>
      <c r="E21" s="94"/>
    </row>
    <row r="22" spans="1:5" ht="26.4" customHeight="1">
      <c r="A22" s="26">
        <v>5</v>
      </c>
      <c r="B22" s="58" t="s">
        <v>151</v>
      </c>
      <c r="C22" s="26"/>
      <c r="D22" s="27">
        <v>3500</v>
      </c>
      <c r="E22" s="94">
        <v>2200</v>
      </c>
    </row>
    <row r="23" spans="1:5" ht="15.6">
      <c r="A23" s="26"/>
      <c r="B23" s="58"/>
      <c r="C23" s="26"/>
      <c r="E23" s="94"/>
    </row>
    <row r="24" spans="1:5" ht="26.4">
      <c r="A24" s="26">
        <v>6</v>
      </c>
      <c r="B24" s="58" t="s">
        <v>90</v>
      </c>
      <c r="C24" s="26" t="s">
        <v>32</v>
      </c>
      <c r="D24" s="27">
        <v>480</v>
      </c>
      <c r="E24" s="94" t="s">
        <v>152</v>
      </c>
    </row>
    <row r="25" spans="1:5">
      <c r="A25" s="26"/>
      <c r="B25" s="58"/>
      <c r="C25" s="26"/>
      <c r="E25" s="95"/>
    </row>
    <row r="26" spans="1:5" ht="15.6">
      <c r="A26" s="26">
        <v>7</v>
      </c>
      <c r="B26" s="58" t="s">
        <v>38</v>
      </c>
      <c r="C26" s="26" t="s">
        <v>32</v>
      </c>
      <c r="D26" s="27">
        <v>192</v>
      </c>
      <c r="E26" s="94">
        <v>192</v>
      </c>
    </row>
    <row r="27" spans="1:5">
      <c r="A27" s="26"/>
      <c r="B27" s="58"/>
      <c r="C27" s="26"/>
      <c r="E27" s="95"/>
    </row>
    <row r="28" spans="1:5" ht="23.1" customHeight="1" thickBot="1">
      <c r="A28" s="26"/>
      <c r="B28" s="65" t="s">
        <v>39</v>
      </c>
      <c r="C28" s="34" t="s">
        <v>0</v>
      </c>
      <c r="D28" s="39">
        <f>SUM(D14:D26)</f>
        <v>11212</v>
      </c>
      <c r="E28" s="96">
        <f>SUM(E14:E26)</f>
        <v>7132</v>
      </c>
    </row>
    <row r="29" spans="1:5" ht="13.8" thickTop="1">
      <c r="B29" s="32"/>
      <c r="D29" s="33"/>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9" zoomScaleNormal="100" workbookViewId="0">
      <selection activeCell="E29" sqref="E1:E1048576"/>
    </sheetView>
  </sheetViews>
  <sheetFormatPr defaultColWidth="14.6640625" defaultRowHeight="15.6"/>
  <cols>
    <col min="1" max="1" width="5.6640625" style="9" customWidth="1"/>
    <col min="2" max="2" width="50.6640625" style="9" customWidth="1"/>
    <col min="3" max="3" width="6.33203125" style="9" bestFit="1" customWidth="1"/>
    <col min="4" max="4" width="20.6640625" style="27" customWidth="1"/>
    <col min="5" max="5" width="20.6640625" style="105" customWidth="1"/>
    <col min="6" max="16384" width="14.6640625" style="9"/>
  </cols>
  <sheetData>
    <row r="1" spans="1:5">
      <c r="C1" s="10"/>
      <c r="D1" s="28"/>
    </row>
    <row r="2" spans="1:5">
      <c r="C2" s="10"/>
      <c r="D2" s="28"/>
    </row>
    <row r="3" spans="1:5">
      <c r="C3" s="10"/>
      <c r="D3" s="28"/>
    </row>
    <row r="4" spans="1:5" s="49" customFormat="1" ht="13.5" customHeight="1">
      <c r="A4" s="60" t="s">
        <v>4</v>
      </c>
      <c r="B4" s="1"/>
      <c r="D4" s="29"/>
      <c r="E4" s="105"/>
    </row>
    <row r="5" spans="1:5" s="49" customFormat="1" ht="10.5" customHeight="1">
      <c r="A5" s="60" t="s">
        <v>15</v>
      </c>
      <c r="B5" s="1"/>
      <c r="D5" s="29"/>
      <c r="E5" s="105"/>
    </row>
    <row r="6" spans="1:5" s="49" customFormat="1" ht="13.5" customHeight="1">
      <c r="A6" s="61" t="s">
        <v>5</v>
      </c>
      <c r="B6" s="1"/>
      <c r="D6" s="29"/>
      <c r="E6" s="105"/>
    </row>
    <row r="7" spans="1:5" s="49" customFormat="1" ht="15" customHeight="1">
      <c r="A7" s="1"/>
      <c r="B7" s="1"/>
      <c r="D7" s="29"/>
      <c r="E7" s="105"/>
    </row>
    <row r="8" spans="1:5" s="25" customFormat="1" ht="23.1" customHeight="1">
      <c r="A8" s="75" t="s">
        <v>91</v>
      </c>
      <c r="D8" s="30"/>
      <c r="E8" s="106"/>
    </row>
    <row r="10" spans="1:5" ht="23.1" customHeight="1">
      <c r="A10" s="63"/>
      <c r="B10" s="63"/>
      <c r="C10" s="63"/>
      <c r="D10" s="86" t="s">
        <v>42</v>
      </c>
      <c r="E10" s="86"/>
    </row>
    <row r="11" spans="1:5" ht="23.1" customHeight="1">
      <c r="A11" s="72" t="s">
        <v>32</v>
      </c>
      <c r="B11" s="72" t="s">
        <v>41</v>
      </c>
      <c r="C11" s="73" t="s">
        <v>40</v>
      </c>
      <c r="D11" s="73" t="s">
        <v>43</v>
      </c>
      <c r="E11" s="107" t="s">
        <v>44</v>
      </c>
    </row>
    <row r="12" spans="1:5" ht="15" customHeight="1"/>
    <row r="13" spans="1:5" ht="23.1" customHeight="1">
      <c r="A13" s="26">
        <v>1</v>
      </c>
      <c r="B13" s="59" t="s">
        <v>92</v>
      </c>
      <c r="C13" s="26">
        <v>1</v>
      </c>
      <c r="D13" s="27">
        <v>3012</v>
      </c>
      <c r="E13" s="100">
        <v>2409.6</v>
      </c>
    </row>
    <row r="14" spans="1:5" ht="23.1" customHeight="1">
      <c r="A14" s="26">
        <v>2</v>
      </c>
      <c r="B14" s="59" t="s">
        <v>144</v>
      </c>
      <c r="C14" s="26">
        <v>2</v>
      </c>
      <c r="D14" s="27">
        <v>182</v>
      </c>
      <c r="E14" s="100">
        <v>72.72</v>
      </c>
    </row>
    <row r="15" spans="1:5" ht="23.1" customHeight="1">
      <c r="A15" s="26">
        <v>3</v>
      </c>
      <c r="B15" s="59" t="s">
        <v>93</v>
      </c>
      <c r="C15" s="26">
        <v>1</v>
      </c>
      <c r="D15" s="27">
        <v>247</v>
      </c>
      <c r="E15" s="100"/>
    </row>
    <row r="16" spans="1:5" ht="23.1" customHeight="1">
      <c r="A16" s="26">
        <v>4</v>
      </c>
      <c r="B16" s="59" t="s">
        <v>94</v>
      </c>
      <c r="C16" s="26">
        <v>1</v>
      </c>
      <c r="D16" s="27">
        <v>985</v>
      </c>
      <c r="E16" s="100">
        <v>787.6</v>
      </c>
    </row>
    <row r="17" spans="1:5" s="38" customFormat="1" ht="23.1" customHeight="1">
      <c r="A17" s="26">
        <v>5</v>
      </c>
      <c r="B17" s="59" t="s">
        <v>95</v>
      </c>
      <c r="C17" s="36">
        <v>1</v>
      </c>
      <c r="D17" s="27">
        <v>273</v>
      </c>
      <c r="E17" s="100"/>
    </row>
    <row r="18" spans="1:5" s="38" customFormat="1" ht="23.1" customHeight="1">
      <c r="A18" s="26">
        <v>6</v>
      </c>
      <c r="B18" s="59" t="s">
        <v>96</v>
      </c>
      <c r="C18" s="36">
        <v>1</v>
      </c>
      <c r="D18" s="27">
        <v>194</v>
      </c>
      <c r="E18" s="100">
        <v>154.80000000000001</v>
      </c>
    </row>
    <row r="19" spans="1:5" s="38" customFormat="1" ht="23.1" customHeight="1">
      <c r="A19" s="26">
        <v>7</v>
      </c>
      <c r="B19" s="59" t="s">
        <v>97</v>
      </c>
      <c r="C19" s="36">
        <v>1</v>
      </c>
      <c r="D19" s="27">
        <v>193</v>
      </c>
      <c r="E19" s="100">
        <v>154</v>
      </c>
    </row>
    <row r="20" spans="1:5" s="38" customFormat="1" ht="23.1" customHeight="1">
      <c r="A20" s="26">
        <v>8</v>
      </c>
      <c r="B20" s="59" t="s">
        <v>98</v>
      </c>
      <c r="C20" s="36">
        <v>1</v>
      </c>
      <c r="D20" s="27">
        <v>454</v>
      </c>
      <c r="E20" s="100"/>
    </row>
    <row r="21" spans="1:5" s="38" customFormat="1" ht="23.1" customHeight="1">
      <c r="A21" s="26">
        <v>9</v>
      </c>
      <c r="B21" s="59" t="s">
        <v>99</v>
      </c>
      <c r="C21" s="36">
        <v>1</v>
      </c>
      <c r="D21" s="27">
        <v>228</v>
      </c>
      <c r="E21" s="100"/>
    </row>
    <row r="22" spans="1:5" s="38" customFormat="1" ht="23.1" customHeight="1">
      <c r="A22" s="26">
        <v>10</v>
      </c>
      <c r="B22" s="59" t="s">
        <v>100</v>
      </c>
      <c r="C22" s="36">
        <v>1</v>
      </c>
      <c r="D22" s="27">
        <v>3</v>
      </c>
      <c r="E22" s="100"/>
    </row>
    <row r="23" spans="1:5" s="38" customFormat="1" ht="23.1" customHeight="1">
      <c r="A23" s="26">
        <v>11</v>
      </c>
      <c r="B23" s="59" t="s">
        <v>101</v>
      </c>
      <c r="C23" s="36">
        <v>1</v>
      </c>
      <c r="D23" s="27">
        <v>120</v>
      </c>
      <c r="E23" s="100"/>
    </row>
    <row r="24" spans="1:5" s="38" customFormat="1" ht="23.1" customHeight="1">
      <c r="A24" s="26">
        <v>12</v>
      </c>
      <c r="B24" s="59" t="s">
        <v>102</v>
      </c>
      <c r="C24" s="36">
        <v>2</v>
      </c>
      <c r="D24" s="27">
        <f>46+34</f>
        <v>80</v>
      </c>
      <c r="E24" s="100"/>
    </row>
    <row r="25" spans="1:5" s="38" customFormat="1" ht="23.1" customHeight="1">
      <c r="A25" s="26">
        <v>13</v>
      </c>
      <c r="B25" s="59" t="s">
        <v>103</v>
      </c>
      <c r="C25" s="36">
        <v>1</v>
      </c>
      <c r="D25" s="81">
        <v>1401</v>
      </c>
      <c r="E25" s="100">
        <v>1120.8</v>
      </c>
    </row>
    <row r="26" spans="1:5" s="38" customFormat="1" ht="23.1" customHeight="1">
      <c r="A26" s="26">
        <v>14</v>
      </c>
      <c r="B26" s="59" t="s">
        <v>104</v>
      </c>
      <c r="C26" s="36">
        <v>1</v>
      </c>
      <c r="D26" s="27">
        <v>49</v>
      </c>
      <c r="E26" s="100">
        <v>39.200000000000003</v>
      </c>
    </row>
    <row r="27" spans="1:5" s="38" customFormat="1" ht="23.1" customHeight="1">
      <c r="A27" s="26">
        <v>15</v>
      </c>
      <c r="B27" s="59" t="s">
        <v>105</v>
      </c>
      <c r="C27" s="36">
        <v>1</v>
      </c>
      <c r="D27" s="27">
        <v>1401</v>
      </c>
      <c r="E27" s="100">
        <v>1120.8</v>
      </c>
    </row>
    <row r="28" spans="1:5" s="38" customFormat="1" ht="23.1" customHeight="1">
      <c r="A28" s="26">
        <v>16</v>
      </c>
      <c r="B28" s="59" t="s">
        <v>106</v>
      </c>
      <c r="C28" s="36">
        <v>1</v>
      </c>
      <c r="D28" s="27">
        <v>34</v>
      </c>
      <c r="E28" s="100">
        <v>26.48</v>
      </c>
    </row>
    <row r="29" spans="1:5" s="38" customFormat="1" ht="23.1" customHeight="1">
      <c r="A29" s="26">
        <v>17</v>
      </c>
      <c r="B29" s="59" t="s">
        <v>107</v>
      </c>
      <c r="C29" s="36">
        <v>1</v>
      </c>
      <c r="D29" s="27">
        <v>54</v>
      </c>
      <c r="E29" s="100">
        <v>42.8</v>
      </c>
    </row>
    <row r="30" spans="1:5" s="38" customFormat="1" ht="23.1" customHeight="1">
      <c r="A30" s="26">
        <v>18</v>
      </c>
      <c r="B30" s="59" t="s">
        <v>108</v>
      </c>
      <c r="C30" s="36">
        <v>1</v>
      </c>
      <c r="D30" s="27">
        <v>1076</v>
      </c>
      <c r="E30" s="100">
        <v>860.8</v>
      </c>
    </row>
    <row r="31" spans="1:5" s="38" customFormat="1" ht="23.1" customHeight="1">
      <c r="A31" s="26">
        <v>19</v>
      </c>
      <c r="B31" s="59" t="s">
        <v>109</v>
      </c>
      <c r="C31" s="36">
        <v>2</v>
      </c>
      <c r="D31" s="27">
        <f>16*2</f>
        <v>32</v>
      </c>
      <c r="E31" s="108">
        <v>25.6</v>
      </c>
    </row>
    <row r="32" spans="1:5" s="38" customFormat="1" ht="23.1" customHeight="1">
      <c r="A32" s="26">
        <v>20</v>
      </c>
      <c r="B32" s="59" t="s">
        <v>110</v>
      </c>
      <c r="C32" s="36">
        <v>2</v>
      </c>
      <c r="D32" s="27">
        <f>71*2</f>
        <v>142</v>
      </c>
      <c r="E32" s="102"/>
    </row>
    <row r="33" spans="1:6" s="38" customFormat="1" ht="9.9" customHeight="1">
      <c r="A33" s="26"/>
      <c r="B33" s="59"/>
      <c r="C33" s="36"/>
      <c r="D33" s="37"/>
      <c r="E33" s="102"/>
    </row>
    <row r="34" spans="1:6" s="68" customFormat="1" ht="23.1" customHeight="1" thickBot="1">
      <c r="A34" s="64"/>
      <c r="B34" s="65" t="s">
        <v>61</v>
      </c>
      <c r="C34" s="66" t="s">
        <v>0</v>
      </c>
      <c r="D34" s="71">
        <f>SUM(D13:D32)</f>
        <v>10160</v>
      </c>
      <c r="E34" s="101">
        <f>SUM(E13:E32)</f>
        <v>6815.2</v>
      </c>
    </row>
    <row r="35" spans="1:6" s="68" customFormat="1" ht="9.9" customHeight="1" thickTop="1">
      <c r="A35" s="69"/>
      <c r="B35" s="65"/>
      <c r="C35" s="66"/>
      <c r="D35" s="70"/>
      <c r="E35" s="102"/>
    </row>
    <row r="36" spans="1:6">
      <c r="A36" s="35"/>
      <c r="B36" s="40" t="s">
        <v>65</v>
      </c>
      <c r="C36" s="40"/>
      <c r="D36" s="47"/>
      <c r="E36" s="109"/>
      <c r="F36" s="27"/>
    </row>
    <row r="37" spans="1:6">
      <c r="A37" s="35"/>
      <c r="B37" s="40" t="s">
        <v>63</v>
      </c>
      <c r="C37" s="40"/>
      <c r="D37" s="47"/>
      <c r="E37" s="109"/>
      <c r="F37" s="27"/>
    </row>
    <row r="38" spans="1:6">
      <c r="B38" s="40" t="s">
        <v>64</v>
      </c>
      <c r="C38" s="40"/>
      <c r="D38" s="47"/>
      <c r="E38" s="109"/>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30" zoomScaleNormal="100" workbookViewId="0">
      <selection activeCell="E3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7" customWidth="1"/>
    <col min="6" max="16384" width="14.6640625" style="9"/>
  </cols>
  <sheetData>
    <row r="1" spans="1:5">
      <c r="C1" s="10"/>
      <c r="D1" s="28"/>
    </row>
    <row r="2" spans="1:5">
      <c r="C2" s="10"/>
      <c r="D2" s="28"/>
    </row>
    <row r="3" spans="1:5">
      <c r="C3" s="10"/>
      <c r="D3" s="28"/>
    </row>
    <row r="4" spans="1:5" s="49" customFormat="1" ht="13.5" customHeight="1">
      <c r="A4" s="60" t="s">
        <v>4</v>
      </c>
      <c r="B4" s="1"/>
      <c r="D4" s="29"/>
      <c r="E4" s="97"/>
    </row>
    <row r="5" spans="1:5" s="49" customFormat="1" ht="10.5" customHeight="1">
      <c r="A5" s="60" t="s">
        <v>15</v>
      </c>
      <c r="B5" s="1"/>
      <c r="D5" s="29"/>
      <c r="E5" s="97"/>
    </row>
    <row r="6" spans="1:5" s="49" customFormat="1" ht="13.5" customHeight="1">
      <c r="A6" s="61" t="s">
        <v>5</v>
      </c>
      <c r="B6" s="1"/>
      <c r="D6" s="29"/>
      <c r="E6" s="97"/>
    </row>
    <row r="7" spans="1:5" s="49" customFormat="1" ht="15" customHeight="1">
      <c r="A7" s="1"/>
      <c r="B7" s="1"/>
      <c r="D7" s="29"/>
      <c r="E7" s="97"/>
    </row>
    <row r="8" spans="1:5" s="25" customFormat="1" ht="23.1" customHeight="1">
      <c r="A8" s="75" t="s">
        <v>91</v>
      </c>
      <c r="D8" s="30"/>
      <c r="E8" s="98"/>
    </row>
    <row r="10" spans="1:5" ht="23.1" customHeight="1">
      <c r="A10" s="63"/>
      <c r="B10" s="63"/>
      <c r="C10" s="63"/>
      <c r="D10" s="86" t="s">
        <v>42</v>
      </c>
      <c r="E10" s="86"/>
    </row>
    <row r="11" spans="1:5" ht="23.1" customHeight="1">
      <c r="A11" s="72" t="s">
        <v>32</v>
      </c>
      <c r="B11" s="72" t="s">
        <v>41</v>
      </c>
      <c r="C11" s="73" t="s">
        <v>40</v>
      </c>
      <c r="D11" s="73" t="s">
        <v>43</v>
      </c>
      <c r="E11" s="99" t="s">
        <v>44</v>
      </c>
    </row>
    <row r="12" spans="1:5" ht="15" customHeight="1">
      <c r="B12" s="83" t="s">
        <v>145</v>
      </c>
      <c r="E12" s="105">
        <v>6815.2</v>
      </c>
    </row>
    <row r="13" spans="1:5" ht="23.1" customHeight="1">
      <c r="A13" s="26">
        <v>21</v>
      </c>
      <c r="B13" s="59" t="s">
        <v>112</v>
      </c>
      <c r="C13" s="26">
        <v>2</v>
      </c>
      <c r="D13" s="27">
        <f>51*2</f>
        <v>102</v>
      </c>
      <c r="E13" s="104"/>
    </row>
    <row r="14" spans="1:5" ht="23.1" customHeight="1">
      <c r="A14" s="26">
        <v>22</v>
      </c>
      <c r="B14" s="59" t="s">
        <v>113</v>
      </c>
      <c r="C14" s="26">
        <v>2</v>
      </c>
      <c r="D14" s="27">
        <v>29</v>
      </c>
      <c r="E14" s="110"/>
    </row>
    <row r="15" spans="1:5" ht="23.1" customHeight="1">
      <c r="A15" s="26">
        <v>23</v>
      </c>
      <c r="B15" s="59" t="s">
        <v>114</v>
      </c>
      <c r="C15" s="26">
        <v>1</v>
      </c>
      <c r="D15" s="27">
        <v>133</v>
      </c>
      <c r="E15" s="100">
        <v>106</v>
      </c>
    </row>
    <row r="16" spans="1:5" ht="23.1" customHeight="1">
      <c r="A16" s="26">
        <v>24</v>
      </c>
      <c r="B16" s="59" t="s">
        <v>115</v>
      </c>
      <c r="C16" s="26">
        <v>1</v>
      </c>
      <c r="D16" s="27">
        <v>75</v>
      </c>
      <c r="E16" s="100">
        <v>59.36</v>
      </c>
    </row>
    <row r="17" spans="1:5" s="38" customFormat="1" ht="23.1" customHeight="1">
      <c r="A17" s="26">
        <v>25</v>
      </c>
      <c r="B17" s="59" t="s">
        <v>116</v>
      </c>
      <c r="C17" s="36">
        <v>1</v>
      </c>
      <c r="D17" s="27">
        <v>119</v>
      </c>
      <c r="E17" s="100">
        <v>94.8</v>
      </c>
    </row>
    <row r="18" spans="1:5" s="38" customFormat="1" ht="23.1" customHeight="1">
      <c r="A18" s="26">
        <v>26</v>
      </c>
      <c r="B18" s="59" t="s">
        <v>117</v>
      </c>
      <c r="C18" s="36">
        <v>3</v>
      </c>
      <c r="D18" s="27" t="s">
        <v>69</v>
      </c>
      <c r="E18" s="100"/>
    </row>
    <row r="19" spans="1:5" s="38" customFormat="1" ht="23.1" customHeight="1">
      <c r="A19" s="26">
        <v>27</v>
      </c>
      <c r="B19" s="59" t="s">
        <v>118</v>
      </c>
      <c r="C19" s="36">
        <v>4</v>
      </c>
      <c r="D19" s="27">
        <v>10</v>
      </c>
      <c r="E19" s="100"/>
    </row>
    <row r="20" spans="1:5" s="38" customFormat="1" ht="23.1" customHeight="1">
      <c r="A20" s="26">
        <v>28</v>
      </c>
      <c r="B20" s="59" t="s">
        <v>119</v>
      </c>
      <c r="C20" s="36">
        <v>1</v>
      </c>
      <c r="D20" s="27">
        <v>544</v>
      </c>
      <c r="E20" s="100"/>
    </row>
    <row r="21" spans="1:5" s="38" customFormat="1" ht="23.1" customHeight="1">
      <c r="A21" s="26">
        <v>29</v>
      </c>
      <c r="B21" s="59" t="s">
        <v>120</v>
      </c>
      <c r="C21" s="36">
        <v>1</v>
      </c>
      <c r="D21" s="27">
        <v>4142</v>
      </c>
      <c r="E21" s="100">
        <v>3313.6</v>
      </c>
    </row>
    <row r="22" spans="1:5" s="38" customFormat="1" ht="23.1" customHeight="1">
      <c r="A22" s="26">
        <v>30</v>
      </c>
      <c r="B22" s="59" t="s">
        <v>121</v>
      </c>
      <c r="C22" s="36">
        <v>1</v>
      </c>
      <c r="D22" s="27">
        <v>21</v>
      </c>
      <c r="E22" s="100">
        <v>16.72</v>
      </c>
    </row>
    <row r="23" spans="1:5" s="38" customFormat="1" ht="23.1" customHeight="1">
      <c r="A23" s="26">
        <v>31</v>
      </c>
      <c r="B23" s="59" t="s">
        <v>122</v>
      </c>
      <c r="C23" s="36">
        <v>2</v>
      </c>
      <c r="D23" s="27">
        <f>255*2</f>
        <v>510</v>
      </c>
      <c r="E23" s="100"/>
    </row>
    <row r="24" spans="1:5" s="38" customFormat="1" ht="23.1" customHeight="1">
      <c r="A24" s="26">
        <v>32</v>
      </c>
      <c r="B24" s="59" t="s">
        <v>123</v>
      </c>
      <c r="C24" s="36">
        <v>1</v>
      </c>
      <c r="D24" s="27">
        <v>185</v>
      </c>
      <c r="E24" s="100"/>
    </row>
    <row r="25" spans="1:5" s="38" customFormat="1" ht="23.1" customHeight="1">
      <c r="A25" s="26">
        <v>33</v>
      </c>
      <c r="B25" s="59" t="s">
        <v>124</v>
      </c>
      <c r="C25" s="36">
        <v>1</v>
      </c>
      <c r="D25" s="81">
        <v>1414</v>
      </c>
      <c r="E25" s="100"/>
    </row>
    <row r="26" spans="1:5" s="38" customFormat="1" ht="23.1" customHeight="1">
      <c r="A26" s="26">
        <v>34</v>
      </c>
      <c r="B26" s="59" t="s">
        <v>125</v>
      </c>
      <c r="C26" s="36">
        <v>1</v>
      </c>
      <c r="D26" s="27">
        <v>292</v>
      </c>
      <c r="E26" s="100"/>
    </row>
    <row r="27" spans="1:5" s="38" customFormat="1" ht="23.1" customHeight="1">
      <c r="A27" s="26">
        <v>35</v>
      </c>
      <c r="B27" s="59" t="s">
        <v>126</v>
      </c>
      <c r="C27" s="36">
        <v>1</v>
      </c>
      <c r="D27" s="27">
        <v>8</v>
      </c>
      <c r="E27" s="100"/>
    </row>
    <row r="28" spans="1:5" s="38" customFormat="1" ht="23.1" customHeight="1">
      <c r="A28" s="26">
        <v>36</v>
      </c>
      <c r="B28" s="59" t="s">
        <v>127</v>
      </c>
      <c r="C28" s="36">
        <v>1</v>
      </c>
      <c r="D28" s="27">
        <v>37</v>
      </c>
      <c r="E28" s="100"/>
    </row>
    <row r="29" spans="1:5" s="38" customFormat="1" ht="23.1" customHeight="1">
      <c r="A29" s="26">
        <v>37</v>
      </c>
      <c r="B29" s="59" t="s">
        <v>128</v>
      </c>
      <c r="C29" s="36">
        <v>1</v>
      </c>
      <c r="D29" s="27">
        <v>266</v>
      </c>
      <c r="E29" s="100"/>
    </row>
    <row r="30" spans="1:5" s="38" customFormat="1" ht="23.1" customHeight="1">
      <c r="A30" s="26">
        <v>38</v>
      </c>
      <c r="B30" s="59" t="s">
        <v>129</v>
      </c>
      <c r="C30" s="36">
        <v>1</v>
      </c>
      <c r="D30" s="27">
        <v>144</v>
      </c>
      <c r="E30" s="100">
        <v>114.8</v>
      </c>
    </row>
    <row r="31" spans="1:5" s="38" customFormat="1" ht="23.1" customHeight="1">
      <c r="A31" s="26">
        <v>39</v>
      </c>
      <c r="B31" s="59" t="s">
        <v>130</v>
      </c>
      <c r="C31" s="36">
        <v>1</v>
      </c>
      <c r="D31" s="27">
        <v>104</v>
      </c>
      <c r="E31" s="100">
        <v>82.8</v>
      </c>
    </row>
    <row r="32" spans="1:5" s="38" customFormat="1" ht="23.1" customHeight="1">
      <c r="A32" s="26">
        <v>40</v>
      </c>
      <c r="B32" s="59" t="s">
        <v>131</v>
      </c>
      <c r="C32" s="36">
        <v>1</v>
      </c>
      <c r="D32" s="27">
        <v>391</v>
      </c>
      <c r="E32" s="100">
        <v>312.8</v>
      </c>
    </row>
    <row r="33" spans="1:6" s="38" customFormat="1" ht="9.9" customHeight="1">
      <c r="A33" s="26"/>
      <c r="B33" s="59"/>
      <c r="C33" s="36"/>
      <c r="D33" s="37"/>
      <c r="E33" s="110"/>
    </row>
    <row r="34" spans="1:6" s="68" customFormat="1" ht="23.1" customHeight="1" thickBot="1">
      <c r="A34" s="64"/>
      <c r="B34" s="65" t="s">
        <v>61</v>
      </c>
      <c r="C34" s="66" t="s">
        <v>0</v>
      </c>
      <c r="D34" s="71">
        <f>SUM(D13:D32)</f>
        <v>8526</v>
      </c>
      <c r="E34" s="101">
        <f>SUM(E12:E33)</f>
        <v>10916.079999999996</v>
      </c>
    </row>
    <row r="35" spans="1:6" s="68" customFormat="1" ht="9.9" customHeight="1" thickTop="1">
      <c r="A35" s="69"/>
      <c r="B35" s="65"/>
      <c r="C35" s="66"/>
      <c r="D35" s="70"/>
      <c r="E35" s="111"/>
    </row>
    <row r="36" spans="1:6">
      <c r="A36" s="35"/>
      <c r="B36" s="40" t="s">
        <v>65</v>
      </c>
      <c r="C36" s="40"/>
      <c r="D36" s="47"/>
      <c r="E36" s="112"/>
      <c r="F36" s="27"/>
    </row>
    <row r="37" spans="1:6">
      <c r="A37" s="35"/>
      <c r="B37" s="40" t="s">
        <v>63</v>
      </c>
      <c r="C37" s="40"/>
      <c r="D37" s="47"/>
      <c r="E37" s="112"/>
      <c r="F37" s="27"/>
    </row>
    <row r="38" spans="1:6">
      <c r="B38" s="40" t="s">
        <v>64</v>
      </c>
      <c r="C38" s="40"/>
      <c r="D38" s="47"/>
      <c r="E38" s="112"/>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2"/>
  <sheetViews>
    <sheetView topLeftCell="A23" zoomScaleNormal="100" zoomScaleSheetLayoutView="100" workbookViewId="0">
      <selection activeCell="E2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7" customWidth="1"/>
    <col min="6" max="16384" width="14.6640625" style="9"/>
  </cols>
  <sheetData>
    <row r="1" spans="1:5">
      <c r="C1" s="10"/>
      <c r="D1" s="28"/>
    </row>
    <row r="2" spans="1:5">
      <c r="C2" s="10"/>
      <c r="D2" s="28"/>
    </row>
    <row r="3" spans="1:5">
      <c r="C3" s="10"/>
      <c r="D3" s="28"/>
    </row>
    <row r="4" spans="1:5" s="49" customFormat="1" ht="13.5" customHeight="1">
      <c r="A4" s="60" t="s">
        <v>4</v>
      </c>
      <c r="B4" s="1"/>
      <c r="D4" s="29"/>
      <c r="E4" s="97"/>
    </row>
    <row r="5" spans="1:5" s="49" customFormat="1" ht="10.5" customHeight="1">
      <c r="A5" s="60" t="s">
        <v>15</v>
      </c>
      <c r="B5" s="1"/>
      <c r="D5" s="29"/>
      <c r="E5" s="97"/>
    </row>
    <row r="6" spans="1:5" s="49" customFormat="1" ht="13.5" customHeight="1">
      <c r="A6" s="61" t="s">
        <v>5</v>
      </c>
      <c r="B6" s="1"/>
      <c r="D6" s="29"/>
      <c r="E6" s="97"/>
    </row>
    <row r="7" spans="1:5" s="49" customFormat="1" ht="15" customHeight="1">
      <c r="A7" s="1"/>
      <c r="B7" s="1"/>
      <c r="D7" s="29"/>
      <c r="E7" s="97"/>
    </row>
    <row r="8" spans="1:5" s="77" customFormat="1" ht="23.1" customHeight="1">
      <c r="A8" s="75" t="s">
        <v>111</v>
      </c>
      <c r="D8" s="76"/>
      <c r="E8" s="113"/>
    </row>
    <row r="10" spans="1:5" ht="23.1" customHeight="1">
      <c r="A10" s="63"/>
      <c r="B10" s="63"/>
      <c r="C10" s="63"/>
      <c r="D10" s="86" t="s">
        <v>42</v>
      </c>
      <c r="E10" s="86"/>
    </row>
    <row r="11" spans="1:5" ht="23.1" customHeight="1">
      <c r="A11" s="72" t="s">
        <v>32</v>
      </c>
      <c r="B11" s="72" t="s">
        <v>41</v>
      </c>
      <c r="C11" s="73" t="s">
        <v>40</v>
      </c>
      <c r="D11" s="73" t="s">
        <v>43</v>
      </c>
      <c r="E11" s="99" t="s">
        <v>44</v>
      </c>
    </row>
    <row r="12" spans="1:5" ht="15" customHeight="1">
      <c r="B12" s="84" t="s">
        <v>145</v>
      </c>
      <c r="E12" s="105">
        <v>10916.08</v>
      </c>
    </row>
    <row r="13" spans="1:5" ht="23.1" customHeight="1">
      <c r="A13" s="26">
        <v>41</v>
      </c>
      <c r="B13" s="59" t="s">
        <v>132</v>
      </c>
      <c r="C13" s="26">
        <v>1</v>
      </c>
      <c r="D13" s="27">
        <v>560</v>
      </c>
      <c r="E13" s="100">
        <v>448</v>
      </c>
    </row>
    <row r="14" spans="1:5" ht="23.1" customHeight="1">
      <c r="A14" s="26">
        <v>42</v>
      </c>
      <c r="B14" s="59" t="s">
        <v>133</v>
      </c>
      <c r="C14" s="26">
        <v>1</v>
      </c>
      <c r="D14" s="27">
        <v>1128</v>
      </c>
      <c r="E14" s="100"/>
    </row>
    <row r="15" spans="1:5" ht="23.1" customHeight="1">
      <c r="A15" s="26">
        <v>43</v>
      </c>
      <c r="B15" s="59" t="s">
        <v>134</v>
      </c>
      <c r="C15" s="26">
        <v>1</v>
      </c>
      <c r="D15" s="27">
        <v>310</v>
      </c>
      <c r="E15" s="100"/>
    </row>
    <row r="16" spans="1:5" ht="23.1" customHeight="1">
      <c r="A16" s="26">
        <v>44</v>
      </c>
      <c r="B16" s="59" t="s">
        <v>135</v>
      </c>
      <c r="C16" s="26">
        <v>1</v>
      </c>
      <c r="D16" s="27">
        <v>2260</v>
      </c>
      <c r="E16" s="100"/>
    </row>
    <row r="17" spans="1:6" s="38" customFormat="1" ht="23.1" customHeight="1">
      <c r="A17" s="26">
        <v>45</v>
      </c>
      <c r="B17" s="59" t="s">
        <v>136</v>
      </c>
      <c r="C17" s="36">
        <v>1</v>
      </c>
      <c r="D17" s="27">
        <v>68</v>
      </c>
      <c r="E17" s="100"/>
    </row>
    <row r="18" spans="1:6" s="38" customFormat="1" ht="23.1" customHeight="1">
      <c r="A18" s="26">
        <v>46</v>
      </c>
      <c r="B18" s="59" t="s">
        <v>137</v>
      </c>
      <c r="C18" s="36">
        <v>1</v>
      </c>
      <c r="D18" s="27">
        <v>155</v>
      </c>
      <c r="E18" s="100"/>
    </row>
    <row r="19" spans="1:6" s="38" customFormat="1" ht="23.1" customHeight="1">
      <c r="A19" s="26">
        <v>47</v>
      </c>
      <c r="B19" s="59" t="s">
        <v>138</v>
      </c>
      <c r="C19" s="36">
        <v>1</v>
      </c>
      <c r="D19" s="27">
        <v>98</v>
      </c>
      <c r="E19" s="100"/>
    </row>
    <row r="20" spans="1:6" s="38" customFormat="1" ht="23.1" customHeight="1">
      <c r="A20" s="26">
        <v>48</v>
      </c>
      <c r="B20" s="59" t="s">
        <v>139</v>
      </c>
      <c r="C20" s="36" t="s">
        <v>32</v>
      </c>
      <c r="D20" s="27">
        <v>60</v>
      </c>
      <c r="E20" s="100"/>
    </row>
    <row r="21" spans="1:6" s="38" customFormat="1" ht="23.1" customHeight="1">
      <c r="A21" s="26">
        <v>49</v>
      </c>
      <c r="B21" s="59" t="s">
        <v>140</v>
      </c>
      <c r="C21" s="36" t="s">
        <v>32</v>
      </c>
      <c r="D21" s="27">
        <v>180</v>
      </c>
      <c r="E21" s="100">
        <v>180</v>
      </c>
    </row>
    <row r="22" spans="1:6" s="38" customFormat="1" ht="23.1" customHeight="1">
      <c r="A22" s="26">
        <v>50</v>
      </c>
      <c r="B22" s="59" t="s">
        <v>141</v>
      </c>
      <c r="C22" s="36" t="s">
        <v>32</v>
      </c>
      <c r="D22" s="27">
        <v>140</v>
      </c>
      <c r="E22" s="100">
        <v>140</v>
      </c>
    </row>
    <row r="23" spans="1:6" s="38" customFormat="1" ht="23.1" customHeight="1">
      <c r="A23" s="26">
        <v>51</v>
      </c>
      <c r="B23" s="59" t="s">
        <v>142</v>
      </c>
      <c r="C23" s="36" t="s">
        <v>32</v>
      </c>
      <c r="D23" s="27">
        <v>180</v>
      </c>
      <c r="E23" s="100">
        <v>180</v>
      </c>
    </row>
    <row r="24" spans="1:6" s="38" customFormat="1" ht="23.1" customHeight="1">
      <c r="A24" s="26">
        <v>52</v>
      </c>
      <c r="B24" s="59" t="s">
        <v>143</v>
      </c>
      <c r="C24" s="36" t="s">
        <v>32</v>
      </c>
      <c r="D24" s="27">
        <v>280</v>
      </c>
      <c r="E24" s="100">
        <v>280</v>
      </c>
    </row>
    <row r="25" spans="1:6" s="38" customFormat="1" ht="23.1" customHeight="1">
      <c r="A25" s="26">
        <v>54</v>
      </c>
      <c r="B25" s="59" t="s">
        <v>60</v>
      </c>
      <c r="C25" s="36"/>
      <c r="D25" s="81">
        <v>400</v>
      </c>
      <c r="E25" s="100">
        <v>97.68</v>
      </c>
    </row>
    <row r="26" spans="1:6" s="38" customFormat="1" ht="9.9" customHeight="1">
      <c r="A26" s="26"/>
      <c r="B26" s="59"/>
      <c r="C26" s="36"/>
      <c r="D26" s="37"/>
      <c r="E26" s="114"/>
    </row>
    <row r="27" spans="1:6" s="68" customFormat="1" ht="23.1" customHeight="1">
      <c r="A27" s="64"/>
      <c r="B27" s="65" t="s">
        <v>45</v>
      </c>
      <c r="C27" s="66" t="s">
        <v>0</v>
      </c>
      <c r="D27" s="67">
        <f>SUM(D13:D26,'MAT 2'!D34,MAT!D34)</f>
        <v>24505</v>
      </c>
      <c r="E27" s="115">
        <f>SUM(E12:E26)</f>
        <v>12241.76</v>
      </c>
    </row>
    <row r="28" spans="1:6" s="68" customFormat="1" ht="23.1" customHeight="1">
      <c r="A28" s="69"/>
      <c r="B28" s="65" t="s">
        <v>39</v>
      </c>
      <c r="C28" s="66" t="s">
        <v>0</v>
      </c>
      <c r="D28" s="70">
        <f>SUM(LAB!D28)</f>
        <v>11212</v>
      </c>
      <c r="E28" s="116">
        <f>SUM(LAB!E28)</f>
        <v>7132</v>
      </c>
    </row>
    <row r="29" spans="1:6" s="68" customFormat="1" ht="23.1" customHeight="1" thickBot="1">
      <c r="A29" s="69"/>
      <c r="B29" s="65" t="s">
        <v>46</v>
      </c>
      <c r="C29" s="66" t="s">
        <v>0</v>
      </c>
      <c r="D29" s="71">
        <f>SUM(D27:D28)</f>
        <v>35717</v>
      </c>
      <c r="E29" s="101">
        <f>SUM(E27:E28)</f>
        <v>19373.760000000002</v>
      </c>
    </row>
    <row r="30" spans="1:6" s="68" customFormat="1" ht="9.9" customHeight="1" thickTop="1">
      <c r="A30" s="69"/>
      <c r="B30" s="65"/>
      <c r="C30" s="66"/>
      <c r="D30" s="70"/>
      <c r="E30" s="117"/>
    </row>
    <row r="31" spans="1:6">
      <c r="A31" s="35"/>
      <c r="B31" s="40" t="s">
        <v>65</v>
      </c>
      <c r="C31" s="40"/>
      <c r="D31" s="47"/>
      <c r="E31" s="103"/>
      <c r="F31" s="27"/>
    </row>
    <row r="32" spans="1:6">
      <c r="A32" s="35"/>
      <c r="B32" s="40" t="s">
        <v>63</v>
      </c>
      <c r="C32" s="40"/>
      <c r="D32" s="47"/>
      <c r="E32" s="103"/>
      <c r="F32" s="27"/>
    </row>
    <row r="33" spans="2:6">
      <c r="B33" s="40" t="s">
        <v>64</v>
      </c>
      <c r="C33" s="40"/>
      <c r="D33" s="47"/>
      <c r="E33" s="103"/>
      <c r="F33" s="27"/>
    </row>
    <row r="34" spans="2:6">
      <c r="B34" s="47" t="s">
        <v>146</v>
      </c>
    </row>
    <row r="35" spans="2:6">
      <c r="B35" s="47"/>
    </row>
    <row r="36" spans="2:6">
      <c r="B36" s="47"/>
    </row>
    <row r="37" spans="2:6">
      <c r="B37" s="47"/>
    </row>
    <row r="38" spans="2:6">
      <c r="B38" s="47"/>
    </row>
    <row r="39" spans="2:6">
      <c r="B39" s="47"/>
    </row>
    <row r="40" spans="2:6">
      <c r="B40" s="47"/>
    </row>
    <row r="41" spans="2:6">
      <c r="B41" s="47"/>
    </row>
    <row r="42" spans="2:6">
      <c r="B42" s="47"/>
    </row>
    <row r="43" spans="2:6">
      <c r="B43" s="47"/>
    </row>
    <row r="44" spans="2:6">
      <c r="B44" s="47"/>
    </row>
    <row r="45" spans="2:6">
      <c r="B45" s="47"/>
    </row>
    <row r="46" spans="2:6">
      <c r="B46" s="47"/>
    </row>
    <row r="47" spans="2:6">
      <c r="B47" s="47"/>
    </row>
    <row r="48" spans="2: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60" t="s">
        <v>4</v>
      </c>
      <c r="B4" s="1"/>
      <c r="C4" s="1"/>
      <c r="F4" s="12"/>
    </row>
    <row r="5" spans="1:6" s="2" customFormat="1" ht="12" customHeight="1">
      <c r="A5" s="60" t="s">
        <v>15</v>
      </c>
      <c r="B5" s="1"/>
      <c r="C5" s="1"/>
    </row>
    <row r="6" spans="1:6" s="2" customFormat="1" ht="13.5" customHeight="1">
      <c r="A6" s="61"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87" t="s">
        <v>62</v>
      </c>
      <c r="E19" s="87"/>
      <c r="F19" s="87"/>
    </row>
    <row r="20" spans="1:6" s="2" customFormat="1" ht="85.5" customHeight="1">
      <c r="A20" s="13"/>
      <c r="B20" s="15"/>
      <c r="C20" s="13"/>
      <c r="D20" s="87"/>
      <c r="E20" s="87"/>
      <c r="F20" s="87"/>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vt:lpstr>
      <vt:lpstr>MAT</vt:lpstr>
      <vt:lpstr>MAT 2</vt:lpstr>
      <vt:lpstr>MAT 3</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2022-07-04T03:34:38Z</cp:lastPrinted>
  <dcterms:created xsi:type="dcterms:W3CDTF">2020-09-09T09:05:40Z</dcterms:created>
  <dcterms:modified xsi:type="dcterms:W3CDTF">2022-08-24T08:47:19Z</dcterms:modified>
</cp:coreProperties>
</file>