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mc:AlternateContent xmlns:mc="http://schemas.openxmlformats.org/markup-compatibility/2006">
    <mc:Choice Requires="x15">
      <x15ac:absPath xmlns:x15ac="http://schemas.microsoft.com/office/spreadsheetml/2010/11/ac" url="Z:\PA\PA UBI DOC\Est 2022\"/>
    </mc:Choice>
  </mc:AlternateContent>
  <xr:revisionPtr revIDLastSave="0" documentId="13_ncr:1_{5AA052F2-662E-4118-9705-C9B5016CA7F3}" xr6:coauthVersionLast="47" xr6:coauthVersionMax="47" xr10:uidLastSave="{00000000-0000-0000-0000-000000000000}"/>
  <bookViews>
    <workbookView xWindow="2304" yWindow="2304" windowWidth="17244" windowHeight="9024" xr2:uid="{00000000-000D-0000-FFFF-FFFF00000000}"/>
  </bookViews>
  <sheets>
    <sheet name="COVER" sheetId="2" r:id="rId1"/>
    <sheet name="LAB" sheetId="5" r:id="rId2"/>
    <sheet name="MAT 1" sheetId="9" r:id="rId3"/>
    <sheet name="MAT 2" sheetId="10" r:id="rId4"/>
    <sheet name="SURVEYOR'S PARTICULARS" sheetId="7" r:id="rId5"/>
  </sheets>
  <definedNames>
    <definedName name="_xlnm.Print_Area" localSheetId="4">'SURVEYOR''S PARTICULARS'!$A$1:$G$42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E28" i="10" l="1"/>
  <c r="E30" i="10" s="1"/>
  <c r="E34" i="9"/>
  <c r="E24" i="5"/>
  <c r="D22" i="10" l="1"/>
  <c r="D18" i="9"/>
  <c r="D15" i="9"/>
  <c r="D28" i="10" l="1"/>
  <c r="D24" i="5"/>
  <c r="D34" i="9"/>
  <c r="D29" i="10" l="1"/>
  <c r="D30" i="10" s="1"/>
</calcChain>
</file>

<file path=xl/sharedStrings.xml><?xml version="1.0" encoding="utf-8"?>
<sst xmlns="http://schemas.openxmlformats.org/spreadsheetml/2006/main" count="192" uniqueCount="130">
  <si>
    <t>:</t>
  </si>
  <si>
    <t>WIP</t>
  </si>
  <si>
    <t>-</t>
  </si>
  <si>
    <t>DATE</t>
  </si>
  <si>
    <t>55 UBI ROAD 1, SINGAPORE 408699</t>
  </si>
  <si>
    <t>EMAIL: NORA.KHAI@PREMIUMAUTO.COM.SG / CLAIMS@PREMIUMAUTO.COM.SG</t>
  </si>
  <si>
    <t>ESTIMATE</t>
  </si>
  <si>
    <t>ACCIDENT REPAIRS</t>
  </si>
  <si>
    <t>WORKSHOP</t>
  </si>
  <si>
    <t>CONTACT NO</t>
  </si>
  <si>
    <t>FAX NO</t>
  </si>
  <si>
    <t>REFERENCE</t>
  </si>
  <si>
    <t>UBI ROAD 1</t>
  </si>
  <si>
    <t>6366 2323</t>
  </si>
  <si>
    <t>6841 1183</t>
  </si>
  <si>
    <t>TEL : 6366 2323   FAX : 6841 1183</t>
  </si>
  <si>
    <t>OWNER'S NAME</t>
  </si>
  <si>
    <t>ADDRESS</t>
  </si>
  <si>
    <t>TELEPHONE</t>
  </si>
  <si>
    <t>TYPE OF CLAIM</t>
  </si>
  <si>
    <t>POLICY NO</t>
  </si>
  <si>
    <t>VEHICLE NO</t>
  </si>
  <si>
    <t>MODEL CODE</t>
  </si>
  <si>
    <t>MODEL YEAR</t>
  </si>
  <si>
    <t>ENGINE NO</t>
  </si>
  <si>
    <t>CHASSIS NO</t>
  </si>
  <si>
    <t>MILEAGE</t>
  </si>
  <si>
    <t>DATE IN</t>
  </si>
  <si>
    <t>ESTIMATED BY</t>
  </si>
  <si>
    <t>ACCIDENT DATE</t>
  </si>
  <si>
    <t>PLACE OF ACCIDENT</t>
  </si>
  <si>
    <t>JOHNNY BOO / ALLAN WU</t>
  </si>
  <si>
    <t>S/N</t>
  </si>
  <si>
    <t>NATURE OF JOBS</t>
  </si>
  <si>
    <t>ESTIMATED</t>
  </si>
  <si>
    <t>CHARGES</t>
  </si>
  <si>
    <t>SURVEYOR'S</t>
  </si>
  <si>
    <t>RECOMMENDATIONS</t>
  </si>
  <si>
    <t>TOTAL LABOUR CHARGES</t>
  </si>
  <si>
    <t>QTY</t>
  </si>
  <si>
    <t>PARTS DESCRIPTION</t>
  </si>
  <si>
    <t>DAMAGED PARTS &amp; PRICES</t>
  </si>
  <si>
    <t>S/NETT</t>
  </si>
  <si>
    <t>REMARKS</t>
  </si>
  <si>
    <t>TOTAL SPARE PARTS</t>
  </si>
  <si>
    <t>GRAND TOTAL</t>
  </si>
  <si>
    <t>NAME</t>
  </si>
  <si>
    <t>SURVEYED DATE</t>
  </si>
  <si>
    <t>AUTHORISED DATE</t>
  </si>
  <si>
    <t>EXCESS COST</t>
  </si>
  <si>
    <t>LIABILITY</t>
  </si>
  <si>
    <t>PLEASE NOTE</t>
  </si>
  <si>
    <t xml:space="preserve">YOURS FAITHFULLY, </t>
  </si>
  <si>
    <t>PREMIUM AUTOMOBILES PTE LTD</t>
  </si>
  <si>
    <t>JOHNNY BOO</t>
  </si>
  <si>
    <t>BODY REPAIR MANAGER</t>
  </si>
  <si>
    <t>ALLAN WU</t>
  </si>
  <si>
    <t>CLAIMS CONSULTANT</t>
  </si>
  <si>
    <t>Tel: 6880 4602 - Fax: 6880 4838</t>
  </si>
  <si>
    <t>SUB TOTAL SPARE PARTS</t>
  </si>
  <si>
    <t>THIS ESTIMATE IS BASED ON VISUAL INSPECTION OF THE AFFECTED VEHICLE. SHOULD WE REQUIRE FURTHER LABOUR CHARGES AND SPARE PARTS IN THE PROGRESS OF REPAIR, WE SHALL INFORM YOU ACCORDINGLY.
FOR INSPECTION OF VEHICLE, PLEASE REFER TO 
MS. NORAH KHAI AT TEL: 6768 9828 / 6768 9911 FOR APPOINTMENT.</t>
  </si>
  <si>
    <t>LEGEND:            REMARKS (OK) = APPROVED, REMARKS (X) = NOT APROVED</t>
  </si>
  <si>
    <t xml:space="preserve">                            SPARE PARTS ARE SPECIAL NETT.</t>
  </si>
  <si>
    <t>OWN DAMAGE CLAIM</t>
  </si>
  <si>
    <t>ALL CHARGES ARE NOT INCLUSIVE OF GST</t>
  </si>
  <si>
    <t>FRONT BUMPER GUIDE SECTION - LH / RH</t>
  </si>
  <si>
    <t>HORN - LH</t>
  </si>
  <si>
    <t xml:space="preserve">S/N </t>
  </si>
  <si>
    <t>PA/OD/0106/2022/JT</t>
  </si>
  <si>
    <r>
      <t xml:space="preserve">VEHICLE NOT </t>
    </r>
    <r>
      <rPr>
        <b/>
        <u/>
        <sz val="10"/>
        <rFont val="Audi Type"/>
        <family val="2"/>
      </rPr>
      <t>IN</t>
    </r>
    <r>
      <rPr>
        <b/>
        <sz val="10"/>
        <rFont val="Audi Type"/>
        <family val="2"/>
      </rPr>
      <t xml:space="preserve"> WORKSHOP. KINDLY ARRANGE FOR SURVEY ON 16/2/22</t>
    </r>
  </si>
  <si>
    <t>AIG ASIA PACIFIC INSURANCE PTE LTD</t>
  </si>
  <si>
    <t>78 SHENTON WAY</t>
  </si>
  <si>
    <t>#07-16 AIG BUILDING</t>
  </si>
  <si>
    <t>SINGAPORE 079120</t>
  </si>
  <si>
    <t>Attn: Motor Claims Dept</t>
  </si>
  <si>
    <t>SENG KOK ANN, IVAN</t>
  </si>
  <si>
    <t>BLK 455B ANG MO KIO STREET 44</t>
  </si>
  <si>
    <t>#18-15</t>
  </si>
  <si>
    <t>SINGAPORE 567455</t>
  </si>
  <si>
    <t>HP +65 90681101</t>
  </si>
  <si>
    <t>1800152116-02</t>
  </si>
  <si>
    <t>SKU 8789 P</t>
  </si>
  <si>
    <t>AUDI A3 SB 1.0 TFSI</t>
  </si>
  <si>
    <t>CHZ B21941</t>
  </si>
  <si>
    <t>WAUZZZ8V1KA010998</t>
  </si>
  <si>
    <t>SLIP ROAD EXITING FROM CTE TOWARDS</t>
  </si>
  <si>
    <t>MOULMEIN ROAD</t>
  </si>
  <si>
    <t>ESTIMATED LABOUR CHARGES FOR ACCIDENT VEHICLE SKU 8789 P</t>
  </si>
  <si>
    <t>TO REMOVE, CHECK AND TRANSFER FRONT WIRE HARNESS FOR HEADLIGHTS, HORNS, OUTSIDE TEMPERATURE SENOSR HEADLIGHT WASHER ASSY.</t>
  </si>
  <si>
    <t>TO DISMANTLE AND RENEW FRONT BUMPER, BONNET AND LHS HEADLIGHT. TO REPAIR LHS FRONT FENDER. RE-ORGANIZE CRASH MANAGEMENT COMPONENTS. REINSTALL ALL PARTS REMOVED.</t>
  </si>
  <si>
    <t>TO RESPRAY FRONT BUMPER, BONNET AND LHS FRONT FENDER.</t>
  </si>
  <si>
    <t>TO CARRY OUT DIAGNOSTIC CHECK.</t>
  </si>
  <si>
    <t>MATERIAL LIST FOR ACCIDENT VEHICLE REGN NO. SKU 8789 P</t>
  </si>
  <si>
    <t>FRONT BUMPER</t>
  </si>
  <si>
    <t>FRONT BUMPER CLOSING ELEMENT - LOWER CENTER</t>
  </si>
  <si>
    <t>FRONT BUMPER CLOSING ELEMENT - LH / RH</t>
  </si>
  <si>
    <t>RADIATOR GRILLE</t>
  </si>
  <si>
    <t>FRONT BUMPER AIR GUIDE GRILLE - LH</t>
  </si>
  <si>
    <t>FRONT BUMPER FOAM FILLER PIECE</t>
  </si>
  <si>
    <t>FRONT BUMPER REINFORCEMENT BEAM</t>
  </si>
  <si>
    <t>FRONT BUMPER REINFORCEMENT BEAM COVER</t>
  </si>
  <si>
    <t>AIR COND STICKER</t>
  </si>
  <si>
    <t>CAUTION STICKER</t>
  </si>
  <si>
    <t>BONNET</t>
  </si>
  <si>
    <t>BONNET ATTACHMENT PARTS</t>
  </si>
  <si>
    <t>BONNET EDGE PROTECTION</t>
  </si>
  <si>
    <t>BONNET STRIKER - LH</t>
  </si>
  <si>
    <t>BONNET MICRO-SWITCH - LH</t>
  </si>
  <si>
    <t>BONNET BOWDEN CABLE - CENTER</t>
  </si>
  <si>
    <t>BONNET RELEASE CABLE COVER</t>
  </si>
  <si>
    <t>BONNET CATCH HOOK - LOWER</t>
  </si>
  <si>
    <t>BONNET CATCH HOOK - UPPER</t>
  </si>
  <si>
    <t>FRONT WHEEL HOUSING LINER - LH</t>
  </si>
  <si>
    <t>HEADLIGHT - LH</t>
  </si>
  <si>
    <t>LIFT CYLINDER - LH</t>
  </si>
  <si>
    <t>LIFT CYLINDER HOSE</t>
  </si>
  <si>
    <t>OUTSIDE TEMPERATURE SENSOR BRACKET</t>
  </si>
  <si>
    <t>RADIATOR AIR GUIDE - LH / RH</t>
  </si>
  <si>
    <t>RADIATOR AIR GUIDE - UPPER CENTER</t>
  </si>
  <si>
    <t>FRONT NO PLATE</t>
  </si>
  <si>
    <t>SUNDRIES</t>
  </si>
  <si>
    <t>TO REMOVE AND TRANSFER LHS HEADLIGHT'S CONTROL UNIT AND POWER MODULE.</t>
  </si>
  <si>
    <t>FRONT BUMPER FIXING PARTS</t>
  </si>
  <si>
    <t>FRONT BUMPER GRILLE - CENTER</t>
  </si>
  <si>
    <t>RADIATOR GRILLE CLOSING ELEMENT</t>
  </si>
  <si>
    <t>RADIATOR SEAL - RH OUTER</t>
  </si>
  <si>
    <t>C/F</t>
  </si>
  <si>
    <t xml:space="preserve">                     bl-30/03/22</t>
  </si>
  <si>
    <t>Hi Adrian</t>
  </si>
  <si>
    <t>4 days - ok - Johnny Boo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</si>
</sst>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_(&quot;$&quot;* #,##0.00_);_(&quot;$&quot;* \(#,##0.00\);_(&quot;$&quot;* &quot;-&quot;??_);_(@_)"/>
    <numFmt numFmtId="165" formatCode="_(* #,##0.00_);_(* \(#,##0.00\);_(* \-??_);_(@_)"/>
    <numFmt numFmtId="166" formatCode="_(\$* #,##0.00_);_(\$* \(#,##0.00\);_(\$* \-??_);_(@_)"/>
  </numFmts>
  <fonts count="40">
    <font>
      <sz val="11"/>
      <color theme="1"/>
      <name val="Calibri"/>
      <family val="2"/>
      <scheme val="minor"/>
    </font>
    <font>
      <sz val="11"/>
      <color theme="1"/>
      <name val="Calibri"/>
      <family val="2"/>
      <scheme val="minor"/>
    </font>
    <font>
      <sz val="11"/>
      <color rgb="FF9C0006"/>
      <name val="Calibri"/>
      <family val="2"/>
      <scheme val="minor"/>
    </font>
    <font>
      <sz val="11"/>
      <color theme="1"/>
      <name val="Audi Type"/>
      <family val="2"/>
    </font>
    <font>
      <b/>
      <sz val="11"/>
      <color theme="1"/>
      <name val="Audi Type"/>
      <family val="2"/>
    </font>
    <font>
      <sz val="10"/>
      <name val="Arial"/>
      <family val="2"/>
    </font>
    <font>
      <sz val="10"/>
      <name val="Audi Type"/>
      <family val="2"/>
    </font>
    <font>
      <sz val="10"/>
      <color indexed="10"/>
      <name val="Audi Type"/>
      <family val="2"/>
    </font>
    <font>
      <b/>
      <sz val="10"/>
      <color indexed="10"/>
      <name val="Audi Type"/>
      <family val="2"/>
    </font>
    <font>
      <sz val="10"/>
      <color theme="1"/>
      <name val="Audi Type"/>
      <family val="2"/>
    </font>
    <font>
      <sz val="10"/>
      <color indexed="8"/>
      <name val="Audi Type"/>
      <family val="2"/>
    </font>
    <font>
      <b/>
      <sz val="10"/>
      <name val="Audi Type"/>
      <family val="2"/>
    </font>
    <font>
      <b/>
      <u/>
      <sz val="10"/>
      <name val="Audi Type"/>
      <family val="2"/>
    </font>
    <font>
      <sz val="9"/>
      <name val="Audi Type"/>
      <family val="2"/>
    </font>
    <font>
      <sz val="9"/>
      <color indexed="12"/>
      <name val="Audi Type"/>
      <family val="2"/>
    </font>
    <font>
      <b/>
      <u/>
      <sz val="10"/>
      <color theme="1"/>
      <name val="Audi Type"/>
      <family val="2"/>
    </font>
    <font>
      <b/>
      <sz val="10"/>
      <color theme="1"/>
      <name val="Audi Type"/>
      <family val="2"/>
    </font>
    <font>
      <sz val="8"/>
      <color theme="1"/>
      <name val="Audi Type"/>
      <family val="2"/>
    </font>
    <font>
      <b/>
      <u/>
      <sz val="12"/>
      <color theme="1"/>
      <name val="Audi Type"/>
      <family val="2"/>
    </font>
    <font>
      <sz val="11"/>
      <color indexed="20"/>
      <name val="Calibri"/>
      <family val="2"/>
    </font>
    <font>
      <sz val="10"/>
      <name val="Arial"/>
      <family val="2"/>
    </font>
    <font>
      <sz val="11"/>
      <name val="Audi Type"/>
      <family val="2"/>
    </font>
    <font>
      <b/>
      <sz val="11"/>
      <name val="Audi Type"/>
      <family val="2"/>
    </font>
    <font>
      <sz val="8.5"/>
      <name val="Audi Type"/>
      <family val="2"/>
    </font>
    <font>
      <sz val="8.5"/>
      <color indexed="12"/>
      <name val="Audi Type"/>
      <family val="2"/>
    </font>
    <font>
      <sz val="12"/>
      <color theme="1"/>
      <name val="Audi Type"/>
      <family val="2"/>
    </font>
    <font>
      <b/>
      <sz val="12"/>
      <color theme="1"/>
      <name val="Audi Type"/>
      <family val="2"/>
    </font>
    <font>
      <b/>
      <i/>
      <sz val="12"/>
      <color rgb="FFFF0000"/>
      <name val="Audi Type"/>
    </font>
    <font>
      <b/>
      <i/>
      <sz val="10"/>
      <color rgb="FFFF0000"/>
      <name val="Audi Type"/>
      <family val="2"/>
    </font>
    <font>
      <b/>
      <i/>
      <u/>
      <sz val="10"/>
      <color rgb="FFFF0000"/>
      <name val="Audi Type"/>
      <family val="2"/>
    </font>
    <font>
      <b/>
      <i/>
      <sz val="11"/>
      <name val="Audi Type"/>
      <family val="2"/>
    </font>
    <font>
      <b/>
      <i/>
      <sz val="12"/>
      <color rgb="FFFF0000"/>
      <name val="Audi Type"/>
      <family val="2"/>
    </font>
    <font>
      <i/>
      <sz val="11"/>
      <color theme="1"/>
      <name val="Calibri"/>
      <family val="2"/>
      <scheme val="minor"/>
    </font>
    <font>
      <b/>
      <i/>
      <sz val="12"/>
      <color rgb="FFFF0000"/>
      <name val="Calibri"/>
      <family val="2"/>
      <scheme val="minor"/>
    </font>
    <font>
      <i/>
      <sz val="12"/>
      <color theme="1"/>
      <name val="Calibri"/>
      <family val="2"/>
      <scheme val="minor"/>
    </font>
    <font>
      <i/>
      <sz val="10"/>
      <color theme="1"/>
      <name val="Audi Type"/>
      <family val="2"/>
    </font>
    <font>
      <b/>
      <i/>
      <sz val="10"/>
      <color rgb="FFFF0000"/>
      <name val="Audi Type"/>
    </font>
    <font>
      <b/>
      <i/>
      <u/>
      <sz val="10"/>
      <color rgb="FFFF0000"/>
      <name val="Audi Type"/>
    </font>
    <font>
      <b/>
      <i/>
      <sz val="10"/>
      <name val="Audi Type"/>
    </font>
    <font>
      <b/>
      <i/>
      <sz val="11"/>
      <color theme="1"/>
      <name val="Calibri"/>
      <family val="2"/>
      <scheme val="minor"/>
    </font>
  </fonts>
  <fills count="5">
    <fill>
      <patternFill patternType="none"/>
    </fill>
    <fill>
      <patternFill patternType="gray125"/>
    </fill>
    <fill>
      <patternFill patternType="solid">
        <fgColor rgb="FFFFC7CE"/>
      </patternFill>
    </fill>
    <fill>
      <patternFill patternType="solid">
        <fgColor indexed="45"/>
      </patternFill>
    </fill>
    <fill>
      <patternFill patternType="solid">
        <fgColor rgb="FF92D050"/>
        <bgColor indexed="64"/>
      </patternFill>
    </fill>
  </fills>
  <borders count="6">
    <border>
      <left/>
      <right/>
      <top/>
      <bottom/>
      <diagonal/>
    </border>
    <border>
      <left/>
      <right/>
      <top/>
      <bottom style="thin">
        <color indexed="64"/>
      </bottom>
      <diagonal/>
    </border>
    <border>
      <left/>
      <right/>
      <top style="thin">
        <color indexed="64"/>
      </top>
      <bottom/>
      <diagonal/>
    </border>
    <border>
      <left/>
      <right/>
      <top style="double">
        <color indexed="64"/>
      </top>
      <bottom/>
      <diagonal/>
    </border>
    <border>
      <left/>
      <right/>
      <top style="thin">
        <color indexed="64"/>
      </top>
      <bottom style="double">
        <color indexed="64"/>
      </bottom>
      <diagonal/>
    </border>
    <border>
      <left style="hair">
        <color indexed="64"/>
      </left>
      <right/>
      <top/>
      <bottom/>
      <diagonal/>
    </border>
  </borders>
  <cellStyleXfs count="220">
    <xf numFmtId="0" fontId="0" fillId="0" borderId="0"/>
    <xf numFmtId="164" fontId="1" fillId="0" borderId="0" applyFont="0" applyFill="0" applyBorder="0" applyAlignment="0" applyProtection="0"/>
    <xf numFmtId="0" fontId="2" fillId="2" borderId="0" applyNumberFormat="0" applyBorder="0" applyAlignment="0" applyProtection="0"/>
    <xf numFmtId="0" fontId="5" fillId="0" borderId="0"/>
    <xf numFmtId="44" fontId="1"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0" fontId="19" fillId="3" borderId="0" applyNumberFormat="0" applyBorder="0" applyAlignment="0" applyProtection="0"/>
    <xf numFmtId="44" fontId="1"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3" fontId="5" fillId="0" borderId="0" applyFont="0" applyFill="0" applyBorder="0" applyAlignment="0" applyProtection="0"/>
    <xf numFmtId="165" fontId="5" fillId="0" borderId="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6" fontId="5" fillId="0" borderId="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44" fontId="5" fillId="0" borderId="0" applyFont="0" applyFill="0" applyBorder="0" applyAlignment="0" applyProtection="0"/>
    <xf numFmtId="0" fontId="5" fillId="0" borderId="0"/>
    <xf numFmtId="0" fontId="1" fillId="0" borderId="0"/>
    <xf numFmtId="0" fontId="1" fillId="0" borderId="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0" fontId="20" fillId="0" borderId="0"/>
    <xf numFmtId="43" fontId="2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0"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0" borderId="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5" fillId="0" borderId="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1" fillId="0" borderId="0"/>
    <xf numFmtId="44"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0" fontId="1" fillId="0" borderId="0"/>
    <xf numFmtId="43" fontId="5" fillId="0" borderId="0" applyFont="0" applyFill="0" applyBorder="0" applyAlignment="0" applyProtection="0"/>
    <xf numFmtId="43"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44" fontId="5" fillId="0" borderId="0" applyFont="0" applyFill="0" applyBorder="0" applyAlignment="0" applyProtection="0"/>
    <xf numFmtId="0" fontId="1" fillId="0" borderId="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1" fillId="0" borderId="0"/>
    <xf numFmtId="164" fontId="5" fillId="0" borderId="0" applyFont="0" applyFill="0" applyBorder="0" applyAlignment="0" applyProtection="0"/>
    <xf numFmtId="0" fontId="5" fillId="0" borderId="0"/>
    <xf numFmtId="164" fontId="5" fillId="0" borderId="0" applyFont="0" applyFill="0" applyBorder="0" applyAlignment="0" applyProtection="0"/>
  </cellStyleXfs>
  <cellXfs count="111">
    <xf numFmtId="0" fontId="0" fillId="0" borderId="0" xfId="0"/>
    <xf numFmtId="0" fontId="6" fillId="0" borderId="0" xfId="3" applyFont="1" applyAlignment="1">
      <alignment vertical="center"/>
    </xf>
    <xf numFmtId="0" fontId="6" fillId="0" borderId="0" xfId="3" applyFont="1"/>
    <xf numFmtId="0" fontId="6" fillId="0" borderId="0" xfId="3" quotePrefix="1" applyFont="1" applyAlignment="1">
      <alignment vertical="center"/>
    </xf>
    <xf numFmtId="15" fontId="6" fillId="0" borderId="0" xfId="3" applyNumberFormat="1" applyFont="1" applyAlignment="1">
      <alignment horizontal="left" vertical="center"/>
    </xf>
    <xf numFmtId="0" fontId="7" fillId="0" borderId="0" xfId="3" applyFont="1" applyAlignment="1">
      <alignment vertical="center"/>
    </xf>
    <xf numFmtId="0" fontId="8" fillId="0" borderId="0" xfId="3" applyFont="1" applyAlignment="1">
      <alignment vertical="center"/>
    </xf>
    <xf numFmtId="0" fontId="6" fillId="0" borderId="0" xfId="3" applyFont="1" applyAlignment="1">
      <alignment horizontal="left" vertical="center"/>
    </xf>
    <xf numFmtId="14" fontId="6" fillId="0" borderId="0" xfId="3" applyNumberFormat="1" applyFont="1" applyAlignment="1">
      <alignment horizontal="left"/>
    </xf>
    <xf numFmtId="0" fontId="9" fillId="0" borderId="0" xfId="0" applyFont="1"/>
    <xf numFmtId="14" fontId="10" fillId="0" borderId="0" xfId="0" applyNumberFormat="1" applyFont="1"/>
    <xf numFmtId="0" fontId="10" fillId="0" borderId="0" xfId="0" applyFont="1"/>
    <xf numFmtId="0" fontId="11" fillId="0" borderId="0" xfId="3" applyFont="1" applyAlignment="1">
      <alignment horizontal="right"/>
    </xf>
    <xf numFmtId="0" fontId="11" fillId="0" borderId="0" xfId="3" applyFont="1" applyAlignment="1">
      <alignment vertical="center"/>
    </xf>
    <xf numFmtId="0" fontId="6" fillId="0" borderId="0" xfId="3" applyFont="1" applyAlignment="1">
      <alignment horizontal="center" vertical="center"/>
    </xf>
    <xf numFmtId="0" fontId="11" fillId="0" borderId="0" xfId="3" applyFont="1" applyAlignment="1">
      <alignment horizontal="center" vertical="center"/>
    </xf>
    <xf numFmtId="0" fontId="7" fillId="0" borderId="0" xfId="2" applyFont="1" applyFill="1" applyAlignment="1">
      <alignment vertical="center"/>
    </xf>
    <xf numFmtId="0" fontId="6" fillId="0" borderId="0" xfId="2" applyFont="1" applyFill="1"/>
    <xf numFmtId="0" fontId="11" fillId="0" borderId="0" xfId="2" applyFont="1" applyFill="1" applyAlignment="1">
      <alignment vertical="center"/>
    </xf>
    <xf numFmtId="0" fontId="8" fillId="0" borderId="0" xfId="2" applyFont="1" applyFill="1" applyAlignment="1">
      <alignment horizontal="center" vertical="center"/>
    </xf>
    <xf numFmtId="0" fontId="8" fillId="0" borderId="0" xfId="3" applyFont="1" applyAlignment="1">
      <alignment horizontal="center" vertical="center"/>
    </xf>
    <xf numFmtId="0" fontId="11" fillId="0" borderId="0" xfId="3" applyFont="1"/>
    <xf numFmtId="0" fontId="11" fillId="0" borderId="0" xfId="3" applyFont="1" applyAlignment="1">
      <alignment horizontal="center"/>
    </xf>
    <xf numFmtId="0" fontId="13" fillId="0" borderId="0" xfId="3" applyFont="1" applyAlignment="1">
      <alignment vertical="center"/>
    </xf>
    <xf numFmtId="0" fontId="14" fillId="0" borderId="0" xfId="3" applyFont="1" applyAlignment="1">
      <alignment vertical="center"/>
    </xf>
    <xf numFmtId="0" fontId="15" fillId="0" borderId="0" xfId="0" applyFont="1"/>
    <xf numFmtId="0" fontId="9" fillId="0" borderId="0" xfId="0" applyFont="1" applyAlignment="1">
      <alignment horizontal="center" vertical="center"/>
    </xf>
    <xf numFmtId="164" fontId="9" fillId="0" borderId="0" xfId="1" applyFont="1" applyAlignment="1">
      <alignment horizontal="center" vertical="center"/>
    </xf>
    <xf numFmtId="164" fontId="10" fillId="0" borderId="0" xfId="1" applyFont="1" applyAlignment="1">
      <alignment horizontal="center" vertical="center"/>
    </xf>
    <xf numFmtId="164" fontId="6" fillId="0" borderId="0" xfId="1" applyFont="1" applyAlignment="1">
      <alignment horizontal="center" vertical="center"/>
    </xf>
    <xf numFmtId="164" fontId="15" fillId="0" borderId="0" xfId="1" applyFont="1" applyAlignment="1">
      <alignment horizontal="center" vertical="center"/>
    </xf>
    <xf numFmtId="164" fontId="16" fillId="0" borderId="1" xfId="1" applyFont="1" applyBorder="1" applyAlignment="1">
      <alignment horizontal="center" vertical="center"/>
    </xf>
    <xf numFmtId="0" fontId="9" fillId="0" borderId="0" xfId="0" applyFont="1" applyAlignment="1">
      <alignment horizontal="left" vertical="center"/>
    </xf>
    <xf numFmtId="164" fontId="9" fillId="0" borderId="3" xfId="1"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right"/>
    </xf>
    <xf numFmtId="0" fontId="9" fillId="0" borderId="0" xfId="0" applyFont="1" applyAlignment="1">
      <alignment horizontal="center" vertical="center" wrapText="1"/>
    </xf>
    <xf numFmtId="164" fontId="9" fillId="0" borderId="0" xfId="1" applyFont="1" applyAlignment="1">
      <alignment horizontal="center" vertical="center" wrapText="1"/>
    </xf>
    <xf numFmtId="0" fontId="9" fillId="0" borderId="0" xfId="0" applyFont="1" applyAlignment="1">
      <alignment wrapText="1"/>
    </xf>
    <xf numFmtId="164" fontId="4" fillId="0" borderId="4" xfId="1" applyFont="1" applyBorder="1" applyAlignment="1">
      <alignment horizontal="center" vertical="center"/>
    </xf>
    <xf numFmtId="0" fontId="17" fillId="0" borderId="0" xfId="0" applyFont="1" applyAlignment="1">
      <alignment horizontal="left" vertical="center"/>
    </xf>
    <xf numFmtId="0" fontId="11" fillId="0" borderId="0" xfId="3" applyFont="1" applyAlignment="1">
      <alignment horizontal="left" vertical="top"/>
    </xf>
    <xf numFmtId="0" fontId="11" fillId="0" borderId="0" xfId="3" applyFont="1" applyAlignment="1">
      <alignment vertical="top"/>
    </xf>
    <xf numFmtId="0" fontId="6" fillId="0" borderId="0" xfId="2" applyFont="1" applyFill="1" applyAlignment="1">
      <alignment vertical="center"/>
    </xf>
    <xf numFmtId="0" fontId="11" fillId="0" borderId="0" xfId="3" applyFont="1" applyAlignment="1">
      <alignment horizontal="center" vertical="top"/>
    </xf>
    <xf numFmtId="0" fontId="18" fillId="0" borderId="0" xfId="0" applyFont="1"/>
    <xf numFmtId="0" fontId="6" fillId="0" borderId="0" xfId="3" applyNumberFormat="1"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0" fontId="6" fillId="0" borderId="0" xfId="3" applyFont="1"/>
    <xf numFmtId="0" fontId="4" fillId="0" borderId="0" xfId="34" applyFont="1" applyAlignment="1">
      <alignment vertical="center"/>
    </xf>
    <xf numFmtId="0" fontId="11" fillId="0" borderId="0" xfId="3" applyFont="1" applyAlignment="1">
      <alignment vertical="center"/>
    </xf>
    <xf numFmtId="0" fontId="11" fillId="0" borderId="0" xfId="3" applyFont="1" applyAlignment="1">
      <alignment vertical="center"/>
    </xf>
    <xf numFmtId="0" fontId="9" fillId="0" borderId="0" xfId="0" applyFont="1" applyAlignment="1">
      <alignment horizontal="left" vertical="center" wrapText="1"/>
    </xf>
    <xf numFmtId="0" fontId="9" fillId="0" borderId="0" xfId="0" applyFont="1" applyAlignment="1">
      <alignment vertical="center"/>
    </xf>
    <xf numFmtId="0" fontId="23" fillId="0" borderId="0" xfId="3" applyFont="1" applyAlignment="1">
      <alignment vertical="center"/>
    </xf>
    <xf numFmtId="0" fontId="24" fillId="0" borderId="0" xfId="3" applyFont="1" applyAlignment="1">
      <alignment vertical="center"/>
    </xf>
    <xf numFmtId="0" fontId="16" fillId="0" borderId="1" xfId="0" applyFont="1" applyBorder="1" applyAlignment="1">
      <alignment horizontal="center" vertical="center"/>
    </xf>
    <xf numFmtId="0" fontId="3" fillId="0" borderId="0" xfId="0" applyFont="1"/>
    <xf numFmtId="0" fontId="25" fillId="0" borderId="0" xfId="0" applyFont="1" applyAlignment="1">
      <alignment horizontal="right" vertical="center"/>
    </xf>
    <xf numFmtId="0" fontId="26" fillId="0" borderId="0" xfId="0" applyFont="1" applyAlignment="1">
      <alignment horizontal="left" vertical="center"/>
    </xf>
    <xf numFmtId="0" fontId="26" fillId="0" borderId="0" xfId="0" applyFont="1" applyAlignment="1">
      <alignment horizontal="center" vertical="center"/>
    </xf>
    <xf numFmtId="164" fontId="26" fillId="0" borderId="2" xfId="1" applyFont="1" applyBorder="1" applyAlignment="1">
      <alignment horizontal="center" vertical="center"/>
    </xf>
    <xf numFmtId="0" fontId="25" fillId="0" borderId="0" xfId="0" applyFont="1"/>
    <xf numFmtId="0" fontId="25" fillId="0" borderId="0" xfId="0" applyFont="1" applyAlignment="1">
      <alignment horizontal="right"/>
    </xf>
    <xf numFmtId="164" fontId="26" fillId="0" borderId="0" xfId="1" applyFont="1" applyBorder="1" applyAlignment="1">
      <alignment horizontal="center" vertical="center"/>
    </xf>
    <xf numFmtId="164" fontId="26" fillId="0" borderId="4" xfId="1" applyFont="1" applyBorder="1" applyAlignment="1">
      <alignment horizontal="center" vertical="center"/>
    </xf>
    <xf numFmtId="0" fontId="4" fillId="0" borderId="1" xfId="0" applyFont="1" applyBorder="1" applyAlignment="1">
      <alignment horizontal="center" vertical="center"/>
    </xf>
    <xf numFmtId="164" fontId="4" fillId="0" borderId="1" xfId="1" applyFont="1" applyBorder="1" applyAlignment="1">
      <alignment horizontal="center" vertical="center"/>
    </xf>
    <xf numFmtId="164" fontId="16" fillId="0" borderId="0" xfId="1" applyFont="1" applyAlignment="1">
      <alignment horizontal="center"/>
    </xf>
    <xf numFmtId="0" fontId="18" fillId="0" borderId="0" xfId="0" applyFont="1" applyAlignment="1">
      <alignment horizontal="left" vertical="center"/>
    </xf>
    <xf numFmtId="164" fontId="15" fillId="0" borderId="0" xfId="1" applyFont="1" applyAlignment="1">
      <alignment horizontal="left" vertical="center"/>
    </xf>
    <xf numFmtId="0" fontId="15" fillId="0" borderId="0" xfId="0" applyFont="1" applyAlignment="1">
      <alignment horizontal="left" vertical="center"/>
    </xf>
    <xf numFmtId="0" fontId="9" fillId="0" borderId="0" xfId="0" applyFont="1" applyAlignment="1">
      <alignment horizontal="center"/>
    </xf>
    <xf numFmtId="0" fontId="23" fillId="0" borderId="0" xfId="3" applyFont="1" applyAlignment="1">
      <alignment horizontal="center" vertical="center"/>
    </xf>
    <xf numFmtId="0" fontId="7" fillId="0" borderId="0" xfId="3" applyFont="1" applyAlignment="1">
      <alignment horizontal="center" vertical="center"/>
    </xf>
    <xf numFmtId="164" fontId="9" fillId="0" borderId="0" xfId="1" applyFont="1" applyAlignment="1">
      <alignment horizontal="right" vertical="center"/>
    </xf>
    <xf numFmtId="0" fontId="7" fillId="0" borderId="0" xfId="2" applyFont="1" applyFill="1" applyAlignment="1">
      <alignment vertical="center"/>
    </xf>
    <xf numFmtId="0" fontId="6" fillId="0" borderId="0" xfId="2" applyFont="1" applyFill="1"/>
    <xf numFmtId="0" fontId="6" fillId="0" borderId="0" xfId="3" applyFont="1" applyAlignment="1">
      <alignment vertical="center"/>
    </xf>
    <xf numFmtId="0" fontId="8" fillId="0" borderId="0" xfId="3" applyFont="1" applyAlignment="1">
      <alignment vertical="center"/>
    </xf>
    <xf numFmtId="0" fontId="11" fillId="0" borderId="0" xfId="3" applyFont="1" applyAlignment="1">
      <alignment vertical="center"/>
    </xf>
    <xf numFmtId="0" fontId="11" fillId="0" borderId="0" xfId="3" applyFont="1" applyAlignment="1">
      <alignment horizontal="center" vertical="center"/>
    </xf>
    <xf numFmtId="0" fontId="27" fillId="0" borderId="0" xfId="0" applyFont="1" applyAlignment="1">
      <alignment horizontal="right"/>
    </xf>
    <xf numFmtId="0" fontId="21" fillId="0" borderId="5" xfId="34" applyFont="1" applyBorder="1" applyAlignment="1">
      <alignment horizontal="left" vertical="center"/>
    </xf>
    <xf numFmtId="0" fontId="21" fillId="0" borderId="0" xfId="34" applyFont="1" applyAlignment="1">
      <alignment horizontal="left" vertical="center"/>
    </xf>
    <xf numFmtId="0" fontId="22" fillId="0" borderId="5" xfId="34" applyFont="1" applyBorder="1" applyAlignment="1">
      <alignment horizontal="left"/>
    </xf>
    <xf numFmtId="0" fontId="22" fillId="0" borderId="0" xfId="34" applyFont="1" applyAlignment="1">
      <alignment horizontal="left"/>
    </xf>
    <xf numFmtId="164" fontId="4" fillId="0" borderId="0" xfId="1" applyFont="1" applyAlignment="1">
      <alignment horizontal="center" vertical="center"/>
    </xf>
    <xf numFmtId="0" fontId="6" fillId="0" borderId="0" xfId="3" applyFont="1" applyAlignment="1">
      <alignment horizontal="left" vertical="center" wrapText="1"/>
    </xf>
    <xf numFmtId="164" fontId="28" fillId="0" borderId="0" xfId="1" applyFont="1" applyAlignment="1">
      <alignment vertical="center"/>
    </xf>
    <xf numFmtId="164" fontId="29" fillId="0" borderId="0" xfId="1" applyFont="1" applyAlignment="1">
      <alignment horizontal="left" vertical="center"/>
    </xf>
    <xf numFmtId="164" fontId="30" fillId="0" borderId="1" xfId="1" applyFont="1" applyBorder="1" applyAlignment="1">
      <alignment horizontal="center" vertical="center"/>
    </xf>
    <xf numFmtId="164" fontId="31" fillId="0" borderId="0" xfId="1" applyFont="1" applyAlignment="1">
      <alignment vertical="center"/>
    </xf>
    <xf numFmtId="0" fontId="32" fillId="0" borderId="0" xfId="0" applyFont="1"/>
    <xf numFmtId="164" fontId="33" fillId="0" borderId="0" xfId="1" applyFont="1" applyAlignment="1">
      <alignment vertical="center"/>
    </xf>
    <xf numFmtId="164" fontId="31" fillId="0" borderId="2" xfId="1" applyFont="1" applyBorder="1" applyAlignment="1">
      <alignment horizontal="center" vertical="center"/>
    </xf>
    <xf numFmtId="164" fontId="31" fillId="0" borderId="0" xfId="1" applyFont="1" applyBorder="1" applyAlignment="1">
      <alignment horizontal="center" vertical="center"/>
    </xf>
    <xf numFmtId="164" fontId="31" fillId="0" borderId="4" xfId="1" applyFont="1" applyBorder="1" applyAlignment="1">
      <alignment horizontal="center" vertical="center"/>
    </xf>
    <xf numFmtId="0" fontId="34" fillId="0" borderId="0" xfId="0" applyFont="1"/>
    <xf numFmtId="0" fontId="35" fillId="0" borderId="0" xfId="0" applyFont="1"/>
    <xf numFmtId="164" fontId="29" fillId="0" borderId="0" xfId="1" applyFont="1" applyAlignment="1">
      <alignment vertical="center"/>
    </xf>
    <xf numFmtId="164" fontId="36" fillId="0" borderId="0" xfId="1" applyFont="1" applyAlignment="1">
      <alignment vertical="center"/>
    </xf>
    <xf numFmtId="164" fontId="36" fillId="0" borderId="0" xfId="1" applyFont="1" applyAlignment="1">
      <alignment horizontal="right" vertical="center"/>
    </xf>
    <xf numFmtId="164" fontId="37" fillId="0" borderId="0" xfId="1" applyFont="1" applyAlignment="1">
      <alignment vertical="center"/>
    </xf>
    <xf numFmtId="164" fontId="38" fillId="0" borderId="0" xfId="1" applyFont="1" applyAlignment="1">
      <alignment horizontal="center"/>
    </xf>
    <xf numFmtId="164" fontId="38" fillId="0" borderId="1" xfId="1" applyFont="1" applyBorder="1" applyAlignment="1">
      <alignment horizontal="center" vertical="center"/>
    </xf>
    <xf numFmtId="164" fontId="27" fillId="0" borderId="0" xfId="1" applyFont="1" applyAlignment="1">
      <alignment vertical="center"/>
    </xf>
    <xf numFmtId="164" fontId="27" fillId="0" borderId="4" xfId="1" applyFont="1" applyBorder="1" applyAlignment="1">
      <alignment horizontal="center" vertical="center"/>
    </xf>
    <xf numFmtId="0" fontId="39" fillId="4" borderId="0" xfId="0" applyFont="1" applyFill="1"/>
    <xf numFmtId="15" fontId="39" fillId="4" borderId="0" xfId="0" applyNumberFormat="1" applyFont="1" applyFill="1"/>
  </cellXfs>
  <cellStyles count="220">
    <cellStyle name="Bad" xfId="2" builtinId="27"/>
    <cellStyle name="Bad 2" xfId="31" xr:uid="{00000000-0005-0000-0000-000001000000}"/>
    <cellStyle name="Comma 2" xfId="26" xr:uid="{00000000-0005-0000-0000-000002000000}"/>
    <cellStyle name="Comma 2 2" xfId="23" xr:uid="{00000000-0005-0000-0000-000003000000}"/>
    <cellStyle name="Comma 2 2 2" xfId="24" xr:uid="{00000000-0005-0000-0000-000004000000}"/>
    <cellStyle name="Comma 2 2 2 2" xfId="185" xr:uid="{00000000-0005-0000-0000-000005000000}"/>
    <cellStyle name="Comma 2 2 3" xfId="25" xr:uid="{00000000-0005-0000-0000-000006000000}"/>
    <cellStyle name="Comma 2 2 4" xfId="126" xr:uid="{00000000-0005-0000-0000-000007000000}"/>
    <cellStyle name="Comma 2 2 5" xfId="187" xr:uid="{00000000-0005-0000-0000-000008000000}"/>
    <cellStyle name="Comma 2 3" xfId="35" xr:uid="{00000000-0005-0000-0000-000009000000}"/>
    <cellStyle name="Comma 2 3 2" xfId="127" xr:uid="{00000000-0005-0000-0000-00000A000000}"/>
    <cellStyle name="Comma 2 3 3" xfId="194" xr:uid="{00000000-0005-0000-0000-00000B000000}"/>
    <cellStyle name="Comma 2 4" xfId="36" xr:uid="{00000000-0005-0000-0000-00000C000000}"/>
    <cellStyle name="Comma 2 5" xfId="125" xr:uid="{00000000-0005-0000-0000-00000D000000}"/>
    <cellStyle name="Comma 2 6" xfId="178" xr:uid="{00000000-0005-0000-0000-00000E000000}"/>
    <cellStyle name="Comma 2_PA9422012 - SGG 8118 Y - A5 2.0 TFSI QU - FRONT_REAR (RSA)_PA5542013 - SDJ 1000 T - A4 1.8T FSI MU - REAR (ETIQA)" xfId="37" xr:uid="{00000000-0005-0000-0000-00000F000000}"/>
    <cellStyle name="Comma 3" xfId="38" xr:uid="{00000000-0005-0000-0000-000010000000}"/>
    <cellStyle name="Comma 3 2" xfId="39" xr:uid="{00000000-0005-0000-0000-000011000000}"/>
    <cellStyle name="Comma 3 2 2" xfId="40" xr:uid="{00000000-0005-0000-0000-000012000000}"/>
    <cellStyle name="Comma 3 2 2 2" xfId="180" xr:uid="{00000000-0005-0000-0000-000013000000}"/>
    <cellStyle name="Comma 3 2 3" xfId="129" xr:uid="{00000000-0005-0000-0000-000014000000}"/>
    <cellStyle name="Comma 3 2 4" xfId="188" xr:uid="{00000000-0005-0000-0000-000015000000}"/>
    <cellStyle name="Comma 3 3" xfId="41" xr:uid="{00000000-0005-0000-0000-000016000000}"/>
    <cellStyle name="Comma 3 4" xfId="42" xr:uid="{00000000-0005-0000-0000-000017000000}"/>
    <cellStyle name="Comma 3 5" xfId="128" xr:uid="{00000000-0005-0000-0000-000018000000}"/>
    <cellStyle name="Comma 3 6" xfId="183" xr:uid="{00000000-0005-0000-0000-000019000000}"/>
    <cellStyle name="Comma 4" xfId="43" xr:uid="{00000000-0005-0000-0000-00001A000000}"/>
    <cellStyle name="Comma 4 2" xfId="44" xr:uid="{00000000-0005-0000-0000-00001B000000}"/>
    <cellStyle name="Comma 4 2 2" xfId="171" xr:uid="{00000000-0005-0000-0000-00001C000000}"/>
    <cellStyle name="Comma 4 3" xfId="45" xr:uid="{00000000-0005-0000-0000-00001D000000}"/>
    <cellStyle name="Comma 4 4" xfId="130" xr:uid="{00000000-0005-0000-0000-00001E000000}"/>
    <cellStyle name="Comma 4 5" xfId="165" xr:uid="{00000000-0005-0000-0000-00001F000000}"/>
    <cellStyle name="Comma 5" xfId="46" xr:uid="{00000000-0005-0000-0000-000020000000}"/>
    <cellStyle name="Comma 5 2" xfId="47" xr:uid="{00000000-0005-0000-0000-000021000000}"/>
    <cellStyle name="Comma 5 3" xfId="131" xr:uid="{00000000-0005-0000-0000-000022000000}"/>
    <cellStyle name="Comma 5 4" xfId="170" xr:uid="{00000000-0005-0000-0000-000023000000}"/>
    <cellStyle name="Comma 6" xfId="48" xr:uid="{00000000-0005-0000-0000-000024000000}"/>
    <cellStyle name="Comma 6 2" xfId="132" xr:uid="{00000000-0005-0000-0000-000025000000}"/>
    <cellStyle name="Comma 6 3" xfId="177" xr:uid="{00000000-0005-0000-0000-000026000000}"/>
    <cellStyle name="Comma 7" xfId="29" xr:uid="{00000000-0005-0000-0000-000027000000}"/>
    <cellStyle name="Comma 7 2" xfId="124" xr:uid="{00000000-0005-0000-0000-000028000000}"/>
    <cellStyle name="Comma 7 2 2" xfId="160" xr:uid="{00000000-0005-0000-0000-000029000000}"/>
    <cellStyle name="Comma 7 2 3" xfId="156" xr:uid="{00000000-0005-0000-0000-00002A000000}"/>
    <cellStyle name="Currency" xfId="1" builtinId="4"/>
    <cellStyle name="Currency 10" xfId="50" xr:uid="{00000000-0005-0000-0000-00002C000000}"/>
    <cellStyle name="Currency 11" xfId="51" xr:uid="{00000000-0005-0000-0000-00002D000000}"/>
    <cellStyle name="Currency 12" xfId="52" xr:uid="{00000000-0005-0000-0000-00002E000000}"/>
    <cellStyle name="Currency 13" xfId="49" xr:uid="{00000000-0005-0000-0000-00002F000000}"/>
    <cellStyle name="Currency 2" xfId="4" xr:uid="{00000000-0005-0000-0000-000030000000}"/>
    <cellStyle name="Currency 2 10" xfId="199" xr:uid="{00000000-0005-0000-0000-000031000000}"/>
    <cellStyle name="Currency 2 2" xfId="18" xr:uid="{00000000-0005-0000-0000-000032000000}"/>
    <cellStyle name="Currency 2 2 2" xfId="55" xr:uid="{00000000-0005-0000-0000-000033000000}"/>
    <cellStyle name="Currency 2 2 2 2" xfId="197" xr:uid="{00000000-0005-0000-0000-000034000000}"/>
    <cellStyle name="Currency 2 2 3" xfId="56" xr:uid="{00000000-0005-0000-0000-000035000000}"/>
    <cellStyle name="Currency 2 2 4" xfId="54" xr:uid="{00000000-0005-0000-0000-000036000000}"/>
    <cellStyle name="Currency 2 2 5" xfId="32" xr:uid="{00000000-0005-0000-0000-000037000000}"/>
    <cellStyle name="Currency 2 2 6" xfId="135" xr:uid="{00000000-0005-0000-0000-000038000000}"/>
    <cellStyle name="Currency 2 2 7" xfId="189" xr:uid="{00000000-0005-0000-0000-000039000000}"/>
    <cellStyle name="Currency 2 2 7 2" xfId="211" xr:uid="{00000000-0005-0000-0000-00003A000000}"/>
    <cellStyle name="Currency 2 3" xfId="16" xr:uid="{00000000-0005-0000-0000-00003B000000}"/>
    <cellStyle name="Currency 2 3 2" xfId="57" xr:uid="{00000000-0005-0000-0000-00003C000000}"/>
    <cellStyle name="Currency 2 3 3" xfId="27" xr:uid="{00000000-0005-0000-0000-00003D000000}"/>
    <cellStyle name="Currency 2 3 4" xfId="136" xr:uid="{00000000-0005-0000-0000-00003E000000}"/>
    <cellStyle name="Currency 2 3 5" xfId="192" xr:uid="{00000000-0005-0000-0000-00003F000000}"/>
    <cellStyle name="Currency 2 4" xfId="14" xr:uid="{00000000-0005-0000-0000-000040000000}"/>
    <cellStyle name="Currency 2 4 2" xfId="58" xr:uid="{00000000-0005-0000-0000-000041000000}"/>
    <cellStyle name="Currency 2 4 3" xfId="134" xr:uid="{00000000-0005-0000-0000-000042000000}"/>
    <cellStyle name="Currency 2 4 4" xfId="174" xr:uid="{00000000-0005-0000-0000-000043000000}"/>
    <cellStyle name="Currency 2 5" xfId="12" xr:uid="{00000000-0005-0000-0000-000044000000}"/>
    <cellStyle name="Currency 2 5 2" xfId="53" xr:uid="{00000000-0005-0000-0000-000045000000}"/>
    <cellStyle name="Currency 2 5 3" xfId="121" xr:uid="{00000000-0005-0000-0000-000046000000}"/>
    <cellStyle name="Currency 2 5 4" xfId="191" xr:uid="{00000000-0005-0000-0000-000047000000}"/>
    <cellStyle name="Currency 2 6" xfId="21" xr:uid="{00000000-0005-0000-0000-000048000000}"/>
    <cellStyle name="Currency 2 6 2" xfId="184" xr:uid="{00000000-0005-0000-0000-000049000000}"/>
    <cellStyle name="Currency 2 7" xfId="19" xr:uid="{00000000-0005-0000-0000-00004A000000}"/>
    <cellStyle name="Currency 2 8" xfId="10" xr:uid="{00000000-0005-0000-0000-00004B000000}"/>
    <cellStyle name="Currency 2 9" xfId="119" xr:uid="{00000000-0005-0000-0000-00004C000000}"/>
    <cellStyle name="Currency 2_PA9422012 - SGG 8118 Y - A5 2.0 TFSI QU - FRONT_REAR (RSA)_PA5542013 - SDJ 1000 T - A4 1.8T FSI MU - REAR (ETIQA)" xfId="59" xr:uid="{00000000-0005-0000-0000-00004D000000}"/>
    <cellStyle name="Currency 3" xfId="60" xr:uid="{00000000-0005-0000-0000-00004E000000}"/>
    <cellStyle name="Currency 3 2" xfId="61" xr:uid="{00000000-0005-0000-0000-00004F000000}"/>
    <cellStyle name="Currency 3 2 2" xfId="5" xr:uid="{00000000-0005-0000-0000-000050000000}"/>
    <cellStyle name="Currency 3 2 2 2" xfId="17" xr:uid="{00000000-0005-0000-0000-000051000000}"/>
    <cellStyle name="Currency 3 2 2 2 2" xfId="63" xr:uid="{00000000-0005-0000-0000-000052000000}"/>
    <cellStyle name="Currency 3 2 2 2 2 2" xfId="64" xr:uid="{00000000-0005-0000-0000-000053000000}"/>
    <cellStyle name="Currency 3 2 2 2 2 3" xfId="140" xr:uid="{00000000-0005-0000-0000-000054000000}"/>
    <cellStyle name="Currency 3 2 2 2 2 4" xfId="166" xr:uid="{00000000-0005-0000-0000-000055000000}"/>
    <cellStyle name="Currency 3 2 2 2 3" xfId="65" xr:uid="{00000000-0005-0000-0000-000056000000}"/>
    <cellStyle name="Currency 3 2 2 2 3 2" xfId="163" xr:uid="{00000000-0005-0000-0000-000057000000}"/>
    <cellStyle name="Currency 3 2 2 2 4" xfId="66" xr:uid="{00000000-0005-0000-0000-000058000000}"/>
    <cellStyle name="Currency 3 2 2 2 5" xfId="62" xr:uid="{00000000-0005-0000-0000-000059000000}"/>
    <cellStyle name="Currency 3 2 2 2 6" xfId="28" xr:uid="{00000000-0005-0000-0000-00005A000000}"/>
    <cellStyle name="Currency 3 2 2 2 7" xfId="139" xr:uid="{00000000-0005-0000-0000-00005B000000}"/>
    <cellStyle name="Currency 3 2 2 2 8" xfId="169" xr:uid="{00000000-0005-0000-0000-00005C000000}"/>
    <cellStyle name="Currency 3 2 2 2 9" xfId="213" xr:uid="{00000000-0005-0000-0000-00005D000000}"/>
    <cellStyle name="Currency 3 2 2 3" xfId="15" xr:uid="{00000000-0005-0000-0000-00005E000000}"/>
    <cellStyle name="Currency 3 2 2 3 2" xfId="68" xr:uid="{00000000-0005-0000-0000-00005F000000}"/>
    <cellStyle name="Currency 3 2 2 3 3" xfId="67" xr:uid="{00000000-0005-0000-0000-000060000000}"/>
    <cellStyle name="Currency 3 2 2 3 4" xfId="141" xr:uid="{00000000-0005-0000-0000-000061000000}"/>
    <cellStyle name="Currency 3 2 2 3 5" xfId="193" xr:uid="{00000000-0005-0000-0000-000062000000}"/>
    <cellStyle name="Currency 3 2 2 4" xfId="13" xr:uid="{00000000-0005-0000-0000-000063000000}"/>
    <cellStyle name="Currency 3 2 2 4 2" xfId="69" xr:uid="{00000000-0005-0000-0000-000064000000}"/>
    <cellStyle name="Currency 3 2 2 4 3" xfId="122" xr:uid="{00000000-0005-0000-0000-000065000000}"/>
    <cellStyle name="Currency 3 2 2 4 4" xfId="168" xr:uid="{00000000-0005-0000-0000-000066000000}"/>
    <cellStyle name="Currency 3 2 2 5" xfId="22" xr:uid="{00000000-0005-0000-0000-000067000000}"/>
    <cellStyle name="Currency 3 2 2 5 2" xfId="115" xr:uid="{00000000-0005-0000-0000-000068000000}"/>
    <cellStyle name="Currency 3 2 2 5 3" xfId="164" xr:uid="{00000000-0005-0000-0000-000069000000}"/>
    <cellStyle name="Currency 3 2 2 5 4" xfId="219" xr:uid="{00000000-0005-0000-0000-00006A000000}"/>
    <cellStyle name="Currency 3 2 2 6" xfId="20" xr:uid="{00000000-0005-0000-0000-00006B000000}"/>
    <cellStyle name="Currency 3 2 2 6 2" xfId="217" xr:uid="{00000000-0005-0000-0000-00006C000000}"/>
    <cellStyle name="Currency 3 2 2 7" xfId="11" xr:uid="{00000000-0005-0000-0000-00006D000000}"/>
    <cellStyle name="Currency 3 2 2 8" xfId="120" xr:uid="{00000000-0005-0000-0000-00006E000000}"/>
    <cellStyle name="Currency 3 2 2 9" xfId="167" xr:uid="{00000000-0005-0000-0000-00006F000000}"/>
    <cellStyle name="Currency 3 2 3" xfId="70" xr:uid="{00000000-0005-0000-0000-000070000000}"/>
    <cellStyle name="Currency 3 2 3 2" xfId="71" xr:uid="{00000000-0005-0000-0000-000071000000}"/>
    <cellStyle name="Currency 3 2 3 3" xfId="72" xr:uid="{00000000-0005-0000-0000-000072000000}"/>
    <cellStyle name="Currency 3 2 3 4" xfId="142" xr:uid="{00000000-0005-0000-0000-000073000000}"/>
    <cellStyle name="Currency 3 2 3 5" xfId="190" xr:uid="{00000000-0005-0000-0000-000074000000}"/>
    <cellStyle name="Currency 3 2 4" xfId="73" xr:uid="{00000000-0005-0000-0000-000075000000}"/>
    <cellStyle name="Currency 3 2 4 2" xfId="143" xr:uid="{00000000-0005-0000-0000-000076000000}"/>
    <cellStyle name="Currency 3 2 4 3" xfId="175" xr:uid="{00000000-0005-0000-0000-000077000000}"/>
    <cellStyle name="Currency 3 2 5" xfId="74" xr:uid="{00000000-0005-0000-0000-000078000000}"/>
    <cellStyle name="Currency 3 2 6" xfId="75" xr:uid="{00000000-0005-0000-0000-000079000000}"/>
    <cellStyle name="Currency 3 2 7" xfId="138" xr:uid="{00000000-0005-0000-0000-00007A000000}"/>
    <cellStyle name="Currency 3 2 7 2" xfId="162" xr:uid="{00000000-0005-0000-0000-00007B000000}"/>
    <cellStyle name="Currency 3 2 7 3" xfId="158" xr:uid="{00000000-0005-0000-0000-00007C000000}"/>
    <cellStyle name="Currency 3 2 8" xfId="176" xr:uid="{00000000-0005-0000-0000-00007D000000}"/>
    <cellStyle name="Currency 3 3" xfId="76" xr:uid="{00000000-0005-0000-0000-00007E000000}"/>
    <cellStyle name="Currency 3 3 2" xfId="77" xr:uid="{00000000-0005-0000-0000-00007F000000}"/>
    <cellStyle name="Currency 3 3 3" xfId="144" xr:uid="{00000000-0005-0000-0000-000080000000}"/>
    <cellStyle name="Currency 3 3 4" xfId="179" xr:uid="{00000000-0005-0000-0000-000081000000}"/>
    <cellStyle name="Currency 3 4" xfId="78" xr:uid="{00000000-0005-0000-0000-000082000000}"/>
    <cellStyle name="Currency 3 5" xfId="137" xr:uid="{00000000-0005-0000-0000-000083000000}"/>
    <cellStyle name="Currency 3 6" xfId="182" xr:uid="{00000000-0005-0000-0000-000084000000}"/>
    <cellStyle name="Currency 4" xfId="79" xr:uid="{00000000-0005-0000-0000-000085000000}"/>
    <cellStyle name="Currency 4 2" xfId="80" xr:uid="{00000000-0005-0000-0000-000086000000}"/>
    <cellStyle name="Currency 4 2 2" xfId="81" xr:uid="{00000000-0005-0000-0000-000087000000}"/>
    <cellStyle name="Currency 4 2 2 2" xfId="82" xr:uid="{00000000-0005-0000-0000-000088000000}"/>
    <cellStyle name="Currency 4 2 2 3" xfId="83" xr:uid="{00000000-0005-0000-0000-000089000000}"/>
    <cellStyle name="Currency 4 2 2 4" xfId="146" xr:uid="{00000000-0005-0000-0000-00008A000000}"/>
    <cellStyle name="Currency 4 2 2 5" xfId="201" xr:uid="{00000000-0005-0000-0000-00008B000000}"/>
    <cellStyle name="Currency 4 2 3" xfId="84" xr:uid="{00000000-0005-0000-0000-00008C000000}"/>
    <cellStyle name="Currency 4 2 3 2" xfId="147" xr:uid="{00000000-0005-0000-0000-00008D000000}"/>
    <cellStyle name="Currency 4 2 4" xfId="85" xr:uid="{00000000-0005-0000-0000-00008E000000}"/>
    <cellStyle name="Currency 4 2 5" xfId="145" xr:uid="{00000000-0005-0000-0000-00008F000000}"/>
    <cellStyle name="Currency 4 2 6" xfId="200" xr:uid="{00000000-0005-0000-0000-000090000000}"/>
    <cellStyle name="Currency 4 3" xfId="86" xr:uid="{00000000-0005-0000-0000-000091000000}"/>
    <cellStyle name="Currency 4 4" xfId="87" xr:uid="{00000000-0005-0000-0000-000092000000}"/>
    <cellStyle name="Currency 4_PA5412012 - SCP 2112 C - Q5 2.0T FSI QU - FRONT_REAR (MSIG-SGX)" xfId="88" xr:uid="{00000000-0005-0000-0000-000093000000}"/>
    <cellStyle name="Currency 5" xfId="89" xr:uid="{00000000-0005-0000-0000-000094000000}"/>
    <cellStyle name="Currency 5 2" xfId="90" xr:uid="{00000000-0005-0000-0000-000095000000}"/>
    <cellStyle name="Currency 5 2 2" xfId="91" xr:uid="{00000000-0005-0000-0000-000096000000}"/>
    <cellStyle name="Currency 5 2 2 2" xfId="150" xr:uid="{00000000-0005-0000-0000-000097000000}"/>
    <cellStyle name="Currency 5 2 2 3" xfId="204" xr:uid="{00000000-0005-0000-0000-000098000000}"/>
    <cellStyle name="Currency 5 2 3" xfId="92" xr:uid="{00000000-0005-0000-0000-000099000000}"/>
    <cellStyle name="Currency 5 2 3 2" xfId="205" xr:uid="{00000000-0005-0000-0000-00009A000000}"/>
    <cellStyle name="Currency 5 2 4" xfId="93" xr:uid="{00000000-0005-0000-0000-00009B000000}"/>
    <cellStyle name="Currency 5 2 5" xfId="149" xr:uid="{00000000-0005-0000-0000-00009C000000}"/>
    <cellStyle name="Currency 5 2 6" xfId="203" xr:uid="{00000000-0005-0000-0000-00009D000000}"/>
    <cellStyle name="Currency 5 2 7" xfId="212" xr:uid="{00000000-0005-0000-0000-00009E000000}"/>
    <cellStyle name="Currency 5 3" xfId="94" xr:uid="{00000000-0005-0000-0000-00009F000000}"/>
    <cellStyle name="Currency 5 3 2" xfId="151" xr:uid="{00000000-0005-0000-0000-0000A0000000}"/>
    <cellStyle name="Currency 5 4" xfId="95" xr:uid="{00000000-0005-0000-0000-0000A1000000}"/>
    <cellStyle name="Currency 5 5" xfId="148" xr:uid="{00000000-0005-0000-0000-0000A2000000}"/>
    <cellStyle name="Currency 5 6" xfId="202" xr:uid="{00000000-0005-0000-0000-0000A3000000}"/>
    <cellStyle name="Currency 6" xfId="96" xr:uid="{00000000-0005-0000-0000-0000A4000000}"/>
    <cellStyle name="Currency 6 2" xfId="97" xr:uid="{00000000-0005-0000-0000-0000A5000000}"/>
    <cellStyle name="Currency 6 2 2" xfId="98" xr:uid="{00000000-0005-0000-0000-0000A6000000}"/>
    <cellStyle name="Currency 6 2 3" xfId="207" xr:uid="{00000000-0005-0000-0000-0000A7000000}"/>
    <cellStyle name="Currency 6 3" xfId="99" xr:uid="{00000000-0005-0000-0000-0000A8000000}"/>
    <cellStyle name="Currency 6 4" xfId="100" xr:uid="{00000000-0005-0000-0000-0000A9000000}"/>
    <cellStyle name="Currency 6 5" xfId="152" xr:uid="{00000000-0005-0000-0000-0000AA000000}"/>
    <cellStyle name="Currency 6 6" xfId="206" xr:uid="{00000000-0005-0000-0000-0000AB000000}"/>
    <cellStyle name="Currency 7" xfId="101" xr:uid="{00000000-0005-0000-0000-0000AC000000}"/>
    <cellStyle name="Currency 7 2" xfId="102" xr:uid="{00000000-0005-0000-0000-0000AD000000}"/>
    <cellStyle name="Currency 7 3" xfId="103" xr:uid="{00000000-0005-0000-0000-0000AE000000}"/>
    <cellStyle name="Currency 7 4" xfId="153" xr:uid="{00000000-0005-0000-0000-0000AF000000}"/>
    <cellStyle name="Currency 7 5" xfId="208" xr:uid="{00000000-0005-0000-0000-0000B0000000}"/>
    <cellStyle name="Currency 8" xfId="104" xr:uid="{00000000-0005-0000-0000-0000B1000000}"/>
    <cellStyle name="Currency 8 2" xfId="105" xr:uid="{00000000-0005-0000-0000-0000B2000000}"/>
    <cellStyle name="Currency 8 3" xfId="133" xr:uid="{00000000-0005-0000-0000-0000B3000000}"/>
    <cellStyle name="Currency 8 3 2" xfId="161" xr:uid="{00000000-0005-0000-0000-0000B4000000}"/>
    <cellStyle name="Currency 8 3 3" xfId="157" xr:uid="{00000000-0005-0000-0000-0000B5000000}"/>
    <cellStyle name="Currency 8 4" xfId="209" xr:uid="{00000000-0005-0000-0000-0000B6000000}"/>
    <cellStyle name="Currency 9" xfId="106" xr:uid="{00000000-0005-0000-0000-0000B7000000}"/>
    <cellStyle name="Currency 9 2" xfId="210" xr:uid="{00000000-0005-0000-0000-0000B8000000}"/>
    <cellStyle name="Normal" xfId="0" builtinId="0"/>
    <cellStyle name="Normal 2" xfId="3" xr:uid="{00000000-0005-0000-0000-0000BA000000}"/>
    <cellStyle name="Normal 2 2" xfId="33" xr:uid="{00000000-0005-0000-0000-0000BB000000}"/>
    <cellStyle name="Normal 2 2 2" xfId="34" xr:uid="{00000000-0005-0000-0000-0000BC000000}"/>
    <cellStyle name="Normal 2 2 2 2" xfId="7" xr:uid="{00000000-0005-0000-0000-0000BD000000}"/>
    <cellStyle name="Normal 2 2 2 3" xfId="116" xr:uid="{00000000-0005-0000-0000-0000BE000000}"/>
    <cellStyle name="Normal 2 2 2 4" xfId="215" xr:uid="{00000000-0005-0000-0000-0000BF000000}"/>
    <cellStyle name="Normal 2 2 3" xfId="218" xr:uid="{00000000-0005-0000-0000-0000C0000000}"/>
    <cellStyle name="Normal 2 3" xfId="154" xr:uid="{00000000-0005-0000-0000-0000C1000000}"/>
    <cellStyle name="Normal 2 4" xfId="214" xr:uid="{00000000-0005-0000-0000-0000C2000000}"/>
    <cellStyle name="Normal 2_PA0332013 - SKH 6302 S_SGS 838 S - TTSR 2.0T FSI - FRONT (MSIG-OD)" xfId="107" xr:uid="{00000000-0005-0000-0000-0000C3000000}"/>
    <cellStyle name="Normal 3" xfId="9" xr:uid="{00000000-0005-0000-0000-0000C4000000}"/>
    <cellStyle name="Normal 3 2" xfId="108" xr:uid="{00000000-0005-0000-0000-0000C5000000}"/>
    <cellStyle name="Normal 3 2 2" xfId="109" xr:uid="{00000000-0005-0000-0000-0000C6000000}"/>
    <cellStyle name="Normal 3 3" xfId="173" xr:uid="{00000000-0005-0000-0000-0000C7000000}"/>
    <cellStyle name="Normal 3_PA2832013 - SJU 4838 U - A4 1.8T FSI MU - FRONT (AVIVA)" xfId="110" xr:uid="{00000000-0005-0000-0000-0000C8000000}"/>
    <cellStyle name="Normal 4" xfId="111" xr:uid="{00000000-0005-0000-0000-0000C9000000}"/>
    <cellStyle name="Normal 4 2" xfId="112" xr:uid="{00000000-0005-0000-0000-0000CA000000}"/>
    <cellStyle name="Normal 4 2 2" xfId="6" xr:uid="{00000000-0005-0000-0000-0000CB000000}"/>
    <cellStyle name="Normal 4 2 2 2" xfId="181" xr:uid="{00000000-0005-0000-0000-0000CC000000}"/>
    <cellStyle name="Normal 4 3" xfId="113" xr:uid="{00000000-0005-0000-0000-0000CD000000}"/>
    <cellStyle name="Normal 5" xfId="8" xr:uid="{00000000-0005-0000-0000-0000CE000000}"/>
    <cellStyle name="Normal 5 2" xfId="186" xr:uid="{00000000-0005-0000-0000-0000CF000000}"/>
    <cellStyle name="Normal 5 3" xfId="198" xr:uid="{00000000-0005-0000-0000-0000D0000000}"/>
    <cellStyle name="Normal 5 4" xfId="117" xr:uid="{00000000-0005-0000-0000-0000D1000000}"/>
    <cellStyle name="Normal 5 5" xfId="195" xr:uid="{00000000-0005-0000-0000-0000D2000000}"/>
    <cellStyle name="Normal 5 6" xfId="172" xr:uid="{00000000-0005-0000-0000-0000D3000000}"/>
    <cellStyle name="Normal 5 7" xfId="196" xr:uid="{00000000-0005-0000-0000-0000D4000000}"/>
    <cellStyle name="Normal 6" xfId="114" xr:uid="{00000000-0005-0000-0000-0000D5000000}"/>
    <cellStyle name="Normal 6 2" xfId="123" xr:uid="{00000000-0005-0000-0000-0000D6000000}"/>
    <cellStyle name="Normal 6 2 2" xfId="159" xr:uid="{00000000-0005-0000-0000-0000D7000000}"/>
    <cellStyle name="Normal 6 2 3" xfId="155" xr:uid="{00000000-0005-0000-0000-0000D8000000}"/>
    <cellStyle name="Normal 7" xfId="30" xr:uid="{00000000-0005-0000-0000-0000D9000000}"/>
    <cellStyle name="Normal 7 2" xfId="118" xr:uid="{00000000-0005-0000-0000-0000DA000000}"/>
    <cellStyle name="Normal 8" xfId="216" xr:uid="{00000000-0005-0000-0000-0000D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1102962</xdr:colOff>
      <xdr:row>1</xdr:row>
      <xdr:rowOff>108075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152400</xdr:colOff>
      <xdr:row>0</xdr:row>
      <xdr:rowOff>9525</xdr:rowOff>
    </xdr:from>
    <xdr:to>
      <xdr:col>4</xdr:col>
      <xdr:colOff>932541</xdr:colOff>
      <xdr:row>1</xdr:row>
      <xdr:rowOff>117600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19650" y="9525"/>
          <a:ext cx="780141" cy="27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495300</xdr:colOff>
      <xdr:row>0</xdr:row>
      <xdr:rowOff>9525</xdr:rowOff>
    </xdr:from>
    <xdr:to>
      <xdr:col>4</xdr:col>
      <xdr:colOff>1275441</xdr:colOff>
      <xdr:row>1</xdr:row>
      <xdr:rowOff>117600</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734050" y="9525"/>
          <a:ext cx="780141" cy="266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2817462</xdr:colOff>
      <xdr:row>1</xdr:row>
      <xdr:rowOff>108075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4</xdr:col>
      <xdr:colOff>428625</xdr:colOff>
      <xdr:row>0</xdr:row>
      <xdr:rowOff>9525</xdr:rowOff>
    </xdr:from>
    <xdr:to>
      <xdr:col>4</xdr:col>
      <xdr:colOff>1208766</xdr:colOff>
      <xdr:row>1</xdr:row>
      <xdr:rowOff>117600</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4550" y="9525"/>
          <a:ext cx="780141" cy="27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921987</xdr:colOff>
      <xdr:row>1</xdr:row>
      <xdr:rowOff>108075</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198462" cy="270000"/>
        </a:xfrm>
        <a:prstGeom prst="rect">
          <a:avLst/>
        </a:prstGeom>
      </xdr:spPr>
    </xdr:pic>
    <xdr:clientData/>
  </xdr:twoCellAnchor>
  <xdr:twoCellAnchor editAs="oneCell">
    <xdr:from>
      <xdr:col>6</xdr:col>
      <xdr:colOff>171450</xdr:colOff>
      <xdr:row>0</xdr:row>
      <xdr:rowOff>25400</xdr:rowOff>
    </xdr:from>
    <xdr:to>
      <xdr:col>6</xdr:col>
      <xdr:colOff>951591</xdr:colOff>
      <xdr:row>1</xdr:row>
      <xdr:rowOff>133475</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838825" y="25400"/>
          <a:ext cx="780141" cy="2668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45"/>
  <sheetViews>
    <sheetView tabSelected="1" topLeftCell="A19" zoomScaleNormal="100" workbookViewId="0">
      <selection activeCell="D21" sqref="D21:E23"/>
    </sheetView>
  </sheetViews>
  <sheetFormatPr defaultColWidth="14.6640625" defaultRowHeight="13.2"/>
  <cols>
    <col min="1" max="1" width="25.6640625" style="9" customWidth="1"/>
    <col min="2" max="2" width="5.6640625" style="73" customWidth="1"/>
    <col min="3" max="3" width="21.88671875" style="9" customWidth="1"/>
    <col min="4" max="4" width="19.33203125" style="9" customWidth="1"/>
    <col min="5" max="16384" width="14.6640625" style="9"/>
  </cols>
  <sheetData>
    <row r="1" spans="1:5">
      <c r="C1" s="10"/>
      <c r="D1" s="11"/>
    </row>
    <row r="2" spans="1:5">
      <c r="C2" s="10"/>
      <c r="D2" s="11"/>
    </row>
    <row r="3" spans="1:5">
      <c r="C3" s="10"/>
      <c r="D3" s="11"/>
    </row>
    <row r="4" spans="1:5" s="2" customFormat="1" ht="13.5" customHeight="1">
      <c r="A4" s="55" t="s">
        <v>4</v>
      </c>
      <c r="B4" s="74"/>
      <c r="E4" s="12"/>
    </row>
    <row r="5" spans="1:5" s="2" customFormat="1" ht="12" customHeight="1">
      <c r="A5" s="55" t="s">
        <v>15</v>
      </c>
      <c r="B5" s="74"/>
    </row>
    <row r="6" spans="1:5" s="2" customFormat="1" ht="13.5" customHeight="1">
      <c r="A6" s="56" t="s">
        <v>5</v>
      </c>
      <c r="B6" s="74"/>
    </row>
    <row r="7" spans="1:5" s="2" customFormat="1" ht="15" customHeight="1">
      <c r="A7" s="1"/>
      <c r="B7" s="14"/>
    </row>
    <row r="8" spans="1:5" s="2" customFormat="1" ht="15.6" customHeight="1">
      <c r="A8" s="13"/>
      <c r="B8" s="14"/>
      <c r="C8" s="14"/>
    </row>
    <row r="9" spans="1:5" s="2" customFormat="1" ht="15.6" customHeight="1">
      <c r="A9" s="1"/>
      <c r="B9" s="14"/>
      <c r="C9" s="14"/>
    </row>
    <row r="10" spans="1:5" s="2" customFormat="1" ht="15.6" customHeight="1">
      <c r="A10" s="13" t="s">
        <v>6</v>
      </c>
      <c r="B10" s="15" t="s">
        <v>0</v>
      </c>
      <c r="C10" s="1" t="s">
        <v>7</v>
      </c>
    </row>
    <row r="11" spans="1:5" s="2" customFormat="1" ht="15.6" customHeight="1">
      <c r="A11" s="13" t="s">
        <v>8</v>
      </c>
      <c r="B11" s="15" t="s">
        <v>0</v>
      </c>
      <c r="C11" s="1" t="s">
        <v>12</v>
      </c>
    </row>
    <row r="12" spans="1:5" s="2" customFormat="1" ht="15.6" customHeight="1">
      <c r="A12" s="13" t="s">
        <v>9</v>
      </c>
      <c r="B12" s="15" t="s">
        <v>0</v>
      </c>
      <c r="C12" s="3" t="s">
        <v>13</v>
      </c>
    </row>
    <row r="13" spans="1:5" s="2" customFormat="1" ht="15.6" customHeight="1">
      <c r="A13" s="13" t="s">
        <v>10</v>
      </c>
      <c r="B13" s="15" t="s">
        <v>0</v>
      </c>
      <c r="C13" s="3" t="s">
        <v>14</v>
      </c>
    </row>
    <row r="14" spans="1:5" s="2" customFormat="1" ht="15.6" customHeight="1">
      <c r="A14" s="13" t="s">
        <v>11</v>
      </c>
      <c r="B14" s="15" t="s">
        <v>0</v>
      </c>
      <c r="C14" s="1" t="s">
        <v>68</v>
      </c>
    </row>
    <row r="15" spans="1:5" s="2" customFormat="1" ht="15.6" customHeight="1">
      <c r="A15" s="13" t="s">
        <v>3</v>
      </c>
      <c r="B15" s="15" t="s">
        <v>0</v>
      </c>
      <c r="C15" s="4">
        <v>44607</v>
      </c>
    </row>
    <row r="16" spans="1:5" s="2" customFormat="1" ht="15.6" customHeight="1">
      <c r="A16" s="13" t="s">
        <v>1</v>
      </c>
      <c r="B16" s="15" t="s">
        <v>0</v>
      </c>
      <c r="C16" s="46">
        <v>11759</v>
      </c>
    </row>
    <row r="17" spans="1:5" s="2" customFormat="1" ht="14.1" customHeight="1">
      <c r="A17" s="1"/>
      <c r="B17" s="75"/>
    </row>
    <row r="18" spans="1:5" s="2" customFormat="1" ht="19.5" customHeight="1">
      <c r="A18" s="52" t="s">
        <v>69</v>
      </c>
      <c r="B18" s="20"/>
    </row>
    <row r="19" spans="1:5" s="2" customFormat="1" ht="19.5" customHeight="1">
      <c r="A19" s="13"/>
      <c r="B19" s="15"/>
    </row>
    <row r="20" spans="1:5" s="2" customFormat="1" ht="15.75" customHeight="1">
      <c r="A20" s="81" t="s">
        <v>70</v>
      </c>
      <c r="B20" s="82"/>
      <c r="C20" s="80"/>
      <c r="D20"/>
      <c r="E20"/>
    </row>
    <row r="21" spans="1:5" s="17" customFormat="1" ht="18.75" customHeight="1">
      <c r="A21" s="79" t="s">
        <v>71</v>
      </c>
      <c r="B21" s="77"/>
      <c r="C21" s="77"/>
      <c r="D21" s="109" t="s">
        <v>128</v>
      </c>
      <c r="E21" s="109"/>
    </row>
    <row r="22" spans="1:5" s="17" customFormat="1" ht="14.1" customHeight="1">
      <c r="A22" s="79" t="s">
        <v>72</v>
      </c>
      <c r="B22" s="78"/>
      <c r="C22" s="78"/>
      <c r="D22" s="109" t="s">
        <v>129</v>
      </c>
      <c r="E22" s="109"/>
    </row>
    <row r="23" spans="1:5" s="17" customFormat="1" ht="15.6" customHeight="1">
      <c r="A23" s="79" t="s">
        <v>73</v>
      </c>
      <c r="B23" s="78"/>
      <c r="C23" s="78"/>
      <c r="D23" s="110">
        <v>44655</v>
      </c>
      <c r="E23" s="109"/>
    </row>
    <row r="24" spans="1:5" s="17" customFormat="1" ht="15.6" customHeight="1">
      <c r="A24" s="84" t="s">
        <v>74</v>
      </c>
      <c r="B24" s="85"/>
      <c r="C24" s="85"/>
      <c r="D24"/>
      <c r="E24"/>
    </row>
    <row r="25" spans="1:5" s="17" customFormat="1" ht="15.6" customHeight="1">
      <c r="A25" s="86" t="s">
        <v>58</v>
      </c>
      <c r="B25" s="87"/>
      <c r="C25" s="87"/>
      <c r="D25"/>
      <c r="E25"/>
    </row>
    <row r="26" spans="1:5" s="2" customFormat="1" ht="14.1" customHeight="1">
      <c r="A26" s="50"/>
      <c r="B26" s="75"/>
      <c r="C26" s="49"/>
    </row>
    <row r="27" spans="1:5" s="2" customFormat="1" ht="14.1" customHeight="1">
      <c r="A27" s="18"/>
      <c r="B27" s="75"/>
      <c r="C27" s="1"/>
    </row>
    <row r="28" spans="1:5" s="2" customFormat="1" ht="15.6" customHeight="1">
      <c r="A28" s="13" t="s">
        <v>16</v>
      </c>
      <c r="B28" s="15" t="s">
        <v>0</v>
      </c>
      <c r="C28" s="1" t="s">
        <v>75</v>
      </c>
    </row>
    <row r="29" spans="1:5" s="2" customFormat="1" ht="15.6" customHeight="1">
      <c r="A29" s="13" t="s">
        <v>17</v>
      </c>
      <c r="B29" s="15" t="s">
        <v>0</v>
      </c>
      <c r="C29" s="1" t="s">
        <v>76</v>
      </c>
    </row>
    <row r="30" spans="1:5" s="49" customFormat="1" ht="15.6" customHeight="1">
      <c r="A30" s="51"/>
      <c r="B30" s="15"/>
      <c r="C30" s="1" t="s">
        <v>77</v>
      </c>
    </row>
    <row r="31" spans="1:5" s="2" customFormat="1" ht="15.6" customHeight="1">
      <c r="A31" s="13"/>
      <c r="B31" s="15"/>
      <c r="C31" s="1" t="s">
        <v>78</v>
      </c>
    </row>
    <row r="32" spans="1:5" s="2" customFormat="1" ht="15.6" customHeight="1">
      <c r="A32" s="13" t="s">
        <v>18</v>
      </c>
      <c r="B32" s="15" t="s">
        <v>0</v>
      </c>
      <c r="C32" s="1" t="s">
        <v>79</v>
      </c>
    </row>
    <row r="33" spans="1:3" s="2" customFormat="1" ht="15.6" customHeight="1">
      <c r="A33" s="13" t="s">
        <v>19</v>
      </c>
      <c r="B33" s="15" t="s">
        <v>0</v>
      </c>
      <c r="C33" s="1" t="s">
        <v>63</v>
      </c>
    </row>
    <row r="34" spans="1:3" s="2" customFormat="1">
      <c r="A34" s="13" t="s">
        <v>20</v>
      </c>
      <c r="B34" s="15" t="s">
        <v>0</v>
      </c>
      <c r="C34" s="7" t="s">
        <v>80</v>
      </c>
    </row>
    <row r="35" spans="1:3" s="2" customFormat="1" ht="21.75" customHeight="1">
      <c r="A35" s="13" t="s">
        <v>21</v>
      </c>
      <c r="B35" s="15" t="s">
        <v>0</v>
      </c>
      <c r="C35" s="52" t="s">
        <v>81</v>
      </c>
    </row>
    <row r="36" spans="1:3" s="2" customFormat="1">
      <c r="A36" s="13" t="s">
        <v>22</v>
      </c>
      <c r="B36" s="15" t="s">
        <v>0</v>
      </c>
      <c r="C36" s="1" t="s">
        <v>82</v>
      </c>
    </row>
    <row r="37" spans="1:3" s="2" customFormat="1" ht="15.6" customHeight="1">
      <c r="A37" s="21" t="s">
        <v>23</v>
      </c>
      <c r="B37" s="22" t="s">
        <v>0</v>
      </c>
      <c r="C37" s="8">
        <v>43462</v>
      </c>
    </row>
    <row r="38" spans="1:3" s="2" customFormat="1" ht="15.6" customHeight="1">
      <c r="A38" s="13" t="s">
        <v>24</v>
      </c>
      <c r="B38" s="15" t="s">
        <v>0</v>
      </c>
      <c r="C38" s="7" t="s">
        <v>83</v>
      </c>
    </row>
    <row r="39" spans="1:3" s="2" customFormat="1" ht="15.6" customHeight="1">
      <c r="A39" s="13" t="s">
        <v>25</v>
      </c>
      <c r="B39" s="15" t="s">
        <v>0</v>
      </c>
      <c r="C39" s="7" t="s">
        <v>84</v>
      </c>
    </row>
    <row r="40" spans="1:3" s="2" customFormat="1" ht="15.6" customHeight="1">
      <c r="A40" s="13" t="s">
        <v>26</v>
      </c>
      <c r="B40" s="15" t="s">
        <v>0</v>
      </c>
      <c r="C40" s="7" t="s">
        <v>2</v>
      </c>
    </row>
    <row r="41" spans="1:3" s="2" customFormat="1" ht="15.6" customHeight="1">
      <c r="A41" s="13" t="s">
        <v>27</v>
      </c>
      <c r="B41" s="15" t="s">
        <v>0</v>
      </c>
      <c r="C41" s="4" t="s">
        <v>2</v>
      </c>
    </row>
    <row r="42" spans="1:3" s="2" customFormat="1" ht="15.6" customHeight="1">
      <c r="A42" s="13" t="s">
        <v>28</v>
      </c>
      <c r="B42" s="15" t="s">
        <v>0</v>
      </c>
      <c r="C42" s="1" t="s">
        <v>31</v>
      </c>
    </row>
    <row r="43" spans="1:3" s="2" customFormat="1" ht="15.6" customHeight="1">
      <c r="A43" s="13" t="s">
        <v>29</v>
      </c>
      <c r="B43" s="15" t="s">
        <v>0</v>
      </c>
      <c r="C43" s="4">
        <v>44605</v>
      </c>
    </row>
    <row r="44" spans="1:3" s="2" customFormat="1" ht="15.6" customHeight="1">
      <c r="A44" s="13" t="s">
        <v>30</v>
      </c>
      <c r="B44" s="15" t="s">
        <v>0</v>
      </c>
      <c r="C44" s="4" t="s">
        <v>85</v>
      </c>
    </row>
    <row r="45" spans="1:3">
      <c r="C45" s="9" t="s">
        <v>86</v>
      </c>
    </row>
  </sheetData>
  <mergeCells count="2">
    <mergeCell ref="A24:C24"/>
    <mergeCell ref="A25:C25"/>
  </mergeCells>
  <pageMargins left="0.7" right="0.7" top="0.75" bottom="0.75" header="0.3" footer="0.3"/>
  <pageSetup paperSize="9" orientation="portrait" r:id="rId1"/>
  <headerFooter>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7"/>
  <sheetViews>
    <sheetView topLeftCell="A22" zoomScaleNormal="100" zoomScaleSheetLayoutView="115" workbookViewId="0">
      <selection activeCell="E10" sqref="E1:E1048576"/>
    </sheetView>
  </sheetViews>
  <sheetFormatPr defaultColWidth="14.6640625" defaultRowHeight="13.2"/>
  <cols>
    <col min="1" max="1" width="5.6640625" style="9" customWidth="1"/>
    <col min="2" max="2" width="50.6640625" style="9" customWidth="1"/>
    <col min="3" max="3" width="4.44140625" style="9" bestFit="1" customWidth="1"/>
    <col min="4" max="4" width="20.6640625" style="27" customWidth="1"/>
    <col min="5" max="5" width="20.88671875" style="102" customWidth="1"/>
    <col min="6" max="16384" width="14.6640625" style="9"/>
  </cols>
  <sheetData>
    <row r="1" spans="1:5">
      <c r="C1" s="10"/>
      <c r="D1" s="28"/>
    </row>
    <row r="2" spans="1:5">
      <c r="C2" s="10"/>
      <c r="D2" s="28"/>
    </row>
    <row r="3" spans="1:5">
      <c r="C3" s="10"/>
      <c r="D3" s="28"/>
    </row>
    <row r="4" spans="1:5" s="2" customFormat="1" ht="13.5" customHeight="1">
      <c r="A4" s="23" t="s">
        <v>4</v>
      </c>
      <c r="B4" s="1"/>
      <c r="D4" s="29"/>
      <c r="E4" s="103"/>
    </row>
    <row r="5" spans="1:5" s="2" customFormat="1" ht="10.5" customHeight="1">
      <c r="A5" s="23" t="s">
        <v>15</v>
      </c>
      <c r="B5" s="1"/>
      <c r="D5" s="29"/>
      <c r="E5" s="102"/>
    </row>
    <row r="6" spans="1:5" s="2" customFormat="1" ht="13.5" customHeight="1">
      <c r="A6" s="24" t="s">
        <v>5</v>
      </c>
      <c r="B6" s="1"/>
      <c r="D6" s="29"/>
      <c r="E6" s="102"/>
    </row>
    <row r="7" spans="1:5" s="2" customFormat="1" ht="15" customHeight="1">
      <c r="A7" s="1"/>
      <c r="B7" s="1"/>
      <c r="D7" s="29"/>
      <c r="E7" s="102"/>
    </row>
    <row r="8" spans="1:5" s="25" customFormat="1" ht="15.6">
      <c r="A8" s="45" t="s">
        <v>87</v>
      </c>
      <c r="D8" s="30"/>
      <c r="E8" s="104"/>
    </row>
    <row r="10" spans="1:5" ht="23.1" customHeight="1">
      <c r="D10" s="69" t="s">
        <v>34</v>
      </c>
      <c r="E10" s="105" t="s">
        <v>36</v>
      </c>
    </row>
    <row r="11" spans="1:5" ht="23.1" customHeight="1">
      <c r="A11" s="57" t="s">
        <v>32</v>
      </c>
      <c r="B11" s="57" t="s">
        <v>33</v>
      </c>
      <c r="C11" s="57"/>
      <c r="D11" s="31" t="s">
        <v>35</v>
      </c>
      <c r="E11" s="106" t="s">
        <v>37</v>
      </c>
    </row>
    <row r="14" spans="1:5" ht="39.6">
      <c r="A14" s="26">
        <v>1</v>
      </c>
      <c r="B14" s="53" t="s">
        <v>88</v>
      </c>
      <c r="C14" s="26" t="s">
        <v>32</v>
      </c>
      <c r="D14" s="27">
        <v>360</v>
      </c>
      <c r="E14" s="107"/>
    </row>
    <row r="15" spans="1:5" ht="15.6">
      <c r="B15" s="32"/>
      <c r="E15" s="107"/>
    </row>
    <row r="16" spans="1:5" ht="26.4">
      <c r="A16" s="26">
        <v>2</v>
      </c>
      <c r="B16" s="53" t="s">
        <v>121</v>
      </c>
      <c r="C16" s="26" t="s">
        <v>32</v>
      </c>
      <c r="D16" s="27">
        <v>350</v>
      </c>
      <c r="E16" s="107"/>
    </row>
    <row r="17" spans="1:5" ht="15.6">
      <c r="B17" s="32"/>
      <c r="E17" s="107"/>
    </row>
    <row r="18" spans="1:5" ht="54" customHeight="1">
      <c r="A18" s="26">
        <v>3</v>
      </c>
      <c r="B18" s="53" t="s">
        <v>89</v>
      </c>
      <c r="C18" s="26"/>
      <c r="D18" s="27">
        <v>2450</v>
      </c>
      <c r="E18" s="107">
        <v>1000</v>
      </c>
    </row>
    <row r="19" spans="1:5" ht="15.6">
      <c r="B19" s="47"/>
      <c r="E19" s="107"/>
    </row>
    <row r="20" spans="1:5" ht="26.4">
      <c r="A20" s="26">
        <v>4</v>
      </c>
      <c r="B20" s="53" t="s">
        <v>90</v>
      </c>
      <c r="C20" s="26"/>
      <c r="D20" s="27">
        <v>3000</v>
      </c>
      <c r="E20" s="107">
        <v>1100</v>
      </c>
    </row>
    <row r="21" spans="1:5" ht="15.6">
      <c r="A21" s="26"/>
      <c r="B21" s="48"/>
      <c r="C21" s="26"/>
      <c r="E21" s="107"/>
    </row>
    <row r="22" spans="1:5" ht="15.6">
      <c r="A22" s="26">
        <v>5</v>
      </c>
      <c r="B22" s="53" t="s">
        <v>91</v>
      </c>
      <c r="C22" s="26" t="s">
        <v>32</v>
      </c>
      <c r="D22" s="27">
        <v>192</v>
      </c>
      <c r="E22" s="107">
        <v>192</v>
      </c>
    </row>
    <row r="23" spans="1:5">
      <c r="A23" s="26"/>
      <c r="B23" s="53"/>
      <c r="C23" s="26"/>
    </row>
    <row r="24" spans="1:5" ht="23.1" customHeight="1" thickBot="1">
      <c r="A24" s="26"/>
      <c r="B24" s="60" t="s">
        <v>38</v>
      </c>
      <c r="C24" s="34" t="s">
        <v>0</v>
      </c>
      <c r="D24" s="39">
        <f>SUM(D14:D23)</f>
        <v>6352</v>
      </c>
      <c r="E24" s="108">
        <f>SUM(E14:E23)</f>
        <v>2292</v>
      </c>
    </row>
    <row r="25" spans="1:5" ht="13.8" thickTop="1">
      <c r="B25" s="32"/>
      <c r="D25" s="33"/>
    </row>
    <row r="26" spans="1:5">
      <c r="B26" s="32"/>
    </row>
    <row r="27" spans="1:5">
      <c r="B27" s="32"/>
    </row>
    <row r="28" spans="1:5">
      <c r="B28" s="32"/>
    </row>
    <row r="29" spans="1:5">
      <c r="B29" s="32"/>
    </row>
    <row r="30" spans="1:5">
      <c r="B30" s="32"/>
    </row>
    <row r="31" spans="1:5">
      <c r="B31" s="32"/>
    </row>
    <row r="32" spans="1:5">
      <c r="B32" s="32"/>
    </row>
    <row r="33" spans="2:2">
      <c r="B33" s="32"/>
    </row>
    <row r="34" spans="2:2">
      <c r="B34" s="32"/>
    </row>
    <row r="35" spans="2:2">
      <c r="B35" s="32"/>
    </row>
    <row r="36" spans="2:2">
      <c r="B36" s="32"/>
    </row>
    <row r="37" spans="2:2">
      <c r="B37" s="32"/>
    </row>
    <row r="38" spans="2:2">
      <c r="B38" s="32"/>
    </row>
    <row r="39" spans="2:2">
      <c r="B39" s="32"/>
    </row>
    <row r="40" spans="2:2">
      <c r="B40" s="32"/>
    </row>
    <row r="41" spans="2:2">
      <c r="B41" s="32"/>
    </row>
    <row r="42" spans="2:2">
      <c r="B42" s="32"/>
    </row>
    <row r="43" spans="2:2">
      <c r="B43" s="32"/>
    </row>
    <row r="44" spans="2:2">
      <c r="B44" s="32"/>
    </row>
    <row r="45" spans="2:2">
      <c r="B45" s="32"/>
    </row>
    <row r="46" spans="2:2">
      <c r="B46" s="32"/>
    </row>
    <row r="47" spans="2:2">
      <c r="B47" s="32"/>
    </row>
    <row r="48" spans="2:2">
      <c r="B48" s="32"/>
    </row>
    <row r="49" spans="2:2">
      <c r="B49" s="32"/>
    </row>
    <row r="50" spans="2:2">
      <c r="B50" s="32"/>
    </row>
    <row r="51" spans="2:2">
      <c r="B51" s="32"/>
    </row>
    <row r="52" spans="2:2">
      <c r="B52" s="32"/>
    </row>
    <row r="53" spans="2:2">
      <c r="B53" s="32"/>
    </row>
    <row r="54" spans="2:2">
      <c r="B54" s="32"/>
    </row>
    <row r="55" spans="2:2">
      <c r="B55" s="32"/>
    </row>
    <row r="56" spans="2:2">
      <c r="B56" s="32"/>
    </row>
    <row r="57" spans="2:2">
      <c r="B57" s="32"/>
    </row>
    <row r="58" spans="2:2">
      <c r="B58" s="32"/>
    </row>
    <row r="59" spans="2:2">
      <c r="B59" s="32"/>
    </row>
    <row r="60" spans="2:2">
      <c r="B60" s="32"/>
    </row>
    <row r="61" spans="2:2">
      <c r="B61" s="32"/>
    </row>
    <row r="62" spans="2:2">
      <c r="B62" s="32"/>
    </row>
    <row r="63" spans="2:2">
      <c r="B63" s="32"/>
    </row>
    <row r="64" spans="2:2">
      <c r="B64" s="32"/>
    </row>
    <row r="65" spans="2:2">
      <c r="B65" s="32"/>
    </row>
    <row r="66" spans="2:2">
      <c r="B66" s="32"/>
    </row>
    <row r="67" spans="2:2">
      <c r="B67" s="32"/>
    </row>
  </sheetData>
  <pageMargins left="0.7" right="0.7" top="0.75" bottom="0.75" header="0.3" footer="0.3"/>
  <pageSetup paperSize="9" scale="8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9"/>
  <sheetViews>
    <sheetView topLeftCell="A18" zoomScaleNormal="100" workbookViewId="0">
      <selection activeCell="E18"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90" customWidth="1"/>
    <col min="6" max="16384" width="14.6640625" style="9"/>
  </cols>
  <sheetData>
    <row r="1" spans="1:5">
      <c r="C1" s="10"/>
      <c r="D1" s="28"/>
    </row>
    <row r="2" spans="1:5">
      <c r="C2" s="10"/>
      <c r="D2" s="28"/>
    </row>
    <row r="3" spans="1:5">
      <c r="C3" s="10"/>
      <c r="D3" s="28"/>
    </row>
    <row r="4" spans="1:5" s="49" customFormat="1" ht="13.5" customHeight="1">
      <c r="A4" s="55" t="s">
        <v>4</v>
      </c>
      <c r="B4" s="1"/>
      <c r="D4" s="29"/>
      <c r="E4" s="90"/>
    </row>
    <row r="5" spans="1:5" s="49" customFormat="1" ht="10.5" customHeight="1">
      <c r="A5" s="55" t="s">
        <v>15</v>
      </c>
      <c r="B5" s="1"/>
      <c r="D5" s="29"/>
      <c r="E5" s="90"/>
    </row>
    <row r="6" spans="1:5" s="49" customFormat="1" ht="13.5" customHeight="1">
      <c r="A6" s="56" t="s">
        <v>5</v>
      </c>
      <c r="B6" s="1"/>
      <c r="D6" s="29"/>
      <c r="E6" s="90"/>
    </row>
    <row r="7" spans="1:5" s="49" customFormat="1" ht="15" customHeight="1">
      <c r="A7" s="1"/>
      <c r="B7" s="1"/>
      <c r="D7" s="29"/>
      <c r="E7" s="90"/>
    </row>
    <row r="8" spans="1:5" s="25" customFormat="1" ht="23.1" customHeight="1">
      <c r="A8" s="70" t="s">
        <v>92</v>
      </c>
      <c r="D8" s="30"/>
      <c r="E8" s="101"/>
    </row>
    <row r="10" spans="1:5" ht="23.1" customHeight="1">
      <c r="A10" s="58"/>
      <c r="B10" s="58"/>
      <c r="C10" s="58"/>
      <c r="D10" s="88" t="s">
        <v>41</v>
      </c>
      <c r="E10" s="88"/>
    </row>
    <row r="11" spans="1:5" ht="23.1" customHeight="1">
      <c r="A11" s="67" t="s">
        <v>32</v>
      </c>
      <c r="B11" s="67" t="s">
        <v>40</v>
      </c>
      <c r="C11" s="68" t="s">
        <v>39</v>
      </c>
      <c r="D11" s="68" t="s">
        <v>42</v>
      </c>
      <c r="E11" s="92" t="s">
        <v>43</v>
      </c>
    </row>
    <row r="12" spans="1:5" ht="15" customHeight="1"/>
    <row r="13" spans="1:5" ht="23.1" customHeight="1">
      <c r="A13" s="26">
        <v>1</v>
      </c>
      <c r="B13" s="54" t="s">
        <v>93</v>
      </c>
      <c r="C13" s="26">
        <v>1</v>
      </c>
      <c r="D13" s="27">
        <v>2146</v>
      </c>
      <c r="E13" s="94"/>
    </row>
    <row r="14" spans="1:5" ht="23.1" customHeight="1">
      <c r="A14" s="26">
        <v>2</v>
      </c>
      <c r="B14" s="54" t="s">
        <v>122</v>
      </c>
      <c r="C14" s="26">
        <v>1</v>
      </c>
      <c r="D14" s="27">
        <v>195</v>
      </c>
      <c r="E14" s="94"/>
    </row>
    <row r="15" spans="1:5" ht="23.1" customHeight="1">
      <c r="A15" s="26">
        <v>3</v>
      </c>
      <c r="B15" s="54" t="s">
        <v>65</v>
      </c>
      <c r="C15" s="26">
        <v>2</v>
      </c>
      <c r="D15" s="27">
        <f>43*2</f>
        <v>86</v>
      </c>
      <c r="E15" s="94"/>
    </row>
    <row r="16" spans="1:5" ht="23.1" customHeight="1">
      <c r="A16" s="26">
        <v>4</v>
      </c>
      <c r="B16" s="54" t="s">
        <v>123</v>
      </c>
      <c r="C16" s="26">
        <v>1</v>
      </c>
      <c r="D16" s="27">
        <v>179</v>
      </c>
      <c r="E16" s="94"/>
    </row>
    <row r="17" spans="1:5" s="38" customFormat="1" ht="23.1" customHeight="1">
      <c r="A17" s="26">
        <v>5</v>
      </c>
      <c r="B17" s="54" t="s">
        <v>94</v>
      </c>
      <c r="C17" s="36">
        <v>1</v>
      </c>
      <c r="D17" s="27">
        <v>332</v>
      </c>
      <c r="E17" s="94"/>
    </row>
    <row r="18" spans="1:5" s="38" customFormat="1" ht="23.1" customHeight="1">
      <c r="A18" s="26">
        <v>6</v>
      </c>
      <c r="B18" s="54" t="s">
        <v>95</v>
      </c>
      <c r="C18" s="36">
        <v>2</v>
      </c>
      <c r="D18" s="27">
        <f>318*2</f>
        <v>636</v>
      </c>
      <c r="E18" s="94"/>
    </row>
    <row r="19" spans="1:5" s="38" customFormat="1" ht="23.1" customHeight="1">
      <c r="A19" s="26">
        <v>7</v>
      </c>
      <c r="B19" s="54" t="s">
        <v>96</v>
      </c>
      <c r="C19" s="36">
        <v>1</v>
      </c>
      <c r="D19" s="27">
        <v>1406</v>
      </c>
      <c r="E19" s="95">
        <v>1124.8</v>
      </c>
    </row>
    <row r="20" spans="1:5" s="38" customFormat="1" ht="23.1" customHeight="1">
      <c r="A20" s="26">
        <v>8</v>
      </c>
      <c r="B20" s="54" t="s">
        <v>124</v>
      </c>
      <c r="C20" s="36">
        <v>1</v>
      </c>
      <c r="D20" s="27">
        <v>210</v>
      </c>
      <c r="E20" s="95">
        <v>168</v>
      </c>
    </row>
    <row r="21" spans="1:5" s="38" customFormat="1" ht="23.1" customHeight="1">
      <c r="A21" s="26">
        <v>9</v>
      </c>
      <c r="B21" s="54" t="s">
        <v>97</v>
      </c>
      <c r="C21" s="36">
        <v>1</v>
      </c>
      <c r="D21" s="27">
        <v>210</v>
      </c>
      <c r="E21" s="95"/>
    </row>
    <row r="22" spans="1:5" s="38" customFormat="1" ht="23.1" customHeight="1">
      <c r="A22" s="26">
        <v>10</v>
      </c>
      <c r="B22" s="54" t="s">
        <v>98</v>
      </c>
      <c r="C22" s="36">
        <v>1</v>
      </c>
      <c r="D22" s="27">
        <v>211</v>
      </c>
      <c r="E22" s="95"/>
    </row>
    <row r="23" spans="1:5" s="38" customFormat="1" ht="23.1" customHeight="1">
      <c r="A23" s="26">
        <v>11</v>
      </c>
      <c r="B23" s="54" t="s">
        <v>99</v>
      </c>
      <c r="C23" s="36">
        <v>1</v>
      </c>
      <c r="D23" s="27">
        <v>847</v>
      </c>
      <c r="E23" s="95"/>
    </row>
    <row r="24" spans="1:5" s="38" customFormat="1" ht="23.1" customHeight="1">
      <c r="A24" s="26">
        <v>12</v>
      </c>
      <c r="B24" s="54" t="s">
        <v>100</v>
      </c>
      <c r="C24" s="36">
        <v>1</v>
      </c>
      <c r="D24" s="27">
        <v>136</v>
      </c>
      <c r="E24" s="95"/>
    </row>
    <row r="25" spans="1:5" s="38" customFormat="1" ht="23.1" customHeight="1">
      <c r="A25" s="26">
        <v>13</v>
      </c>
      <c r="B25" s="54" t="s">
        <v>101</v>
      </c>
      <c r="C25" s="36">
        <v>1</v>
      </c>
      <c r="D25" s="76">
        <v>9</v>
      </c>
      <c r="E25" s="95">
        <v>6.64</v>
      </c>
    </row>
    <row r="26" spans="1:5" s="38" customFormat="1" ht="23.1" customHeight="1">
      <c r="A26" s="26">
        <v>14</v>
      </c>
      <c r="B26" s="54" t="s">
        <v>102</v>
      </c>
      <c r="C26" s="36">
        <v>1</v>
      </c>
      <c r="D26" s="27">
        <v>16</v>
      </c>
      <c r="E26" s="95">
        <v>12.4</v>
      </c>
    </row>
    <row r="27" spans="1:5" s="38" customFormat="1" ht="23.1" customHeight="1">
      <c r="A27" s="26">
        <v>15</v>
      </c>
      <c r="B27" s="54" t="s">
        <v>66</v>
      </c>
      <c r="C27" s="36">
        <v>1</v>
      </c>
      <c r="D27" s="27">
        <v>213</v>
      </c>
      <c r="E27" s="95"/>
    </row>
    <row r="28" spans="1:5" s="38" customFormat="1" ht="23.1" customHeight="1">
      <c r="A28" s="26">
        <v>16</v>
      </c>
      <c r="B28" s="54" t="s">
        <v>103</v>
      </c>
      <c r="C28" s="36">
        <v>1</v>
      </c>
      <c r="D28" s="27">
        <v>3370</v>
      </c>
      <c r="E28" s="95">
        <v>2696</v>
      </c>
    </row>
    <row r="29" spans="1:5" s="38" customFormat="1" ht="23.1" customHeight="1">
      <c r="A29" s="26">
        <v>17</v>
      </c>
      <c r="B29" s="54" t="s">
        <v>104</v>
      </c>
      <c r="C29" s="36">
        <v>1</v>
      </c>
      <c r="D29" s="27">
        <v>172</v>
      </c>
      <c r="E29" s="95"/>
    </row>
    <row r="30" spans="1:5" s="38" customFormat="1" ht="23.1" customHeight="1">
      <c r="A30" s="26">
        <v>18</v>
      </c>
      <c r="B30" s="54" t="s">
        <v>105</v>
      </c>
      <c r="C30" s="36">
        <v>1</v>
      </c>
      <c r="D30" s="27">
        <v>31</v>
      </c>
      <c r="E30" s="95">
        <v>24.72</v>
      </c>
    </row>
    <row r="31" spans="1:5" s="38" customFormat="1" ht="23.1" customHeight="1">
      <c r="A31" s="26">
        <v>19</v>
      </c>
      <c r="B31" s="54" t="s">
        <v>106</v>
      </c>
      <c r="C31" s="36">
        <v>1</v>
      </c>
      <c r="D31" s="27">
        <v>123</v>
      </c>
      <c r="E31" s="94"/>
    </row>
    <row r="32" spans="1:5" s="38" customFormat="1" ht="23.1" customHeight="1">
      <c r="A32" s="26">
        <v>20</v>
      </c>
      <c r="B32" s="54" t="s">
        <v>107</v>
      </c>
      <c r="C32" s="36">
        <v>1</v>
      </c>
      <c r="D32" s="27">
        <v>228</v>
      </c>
      <c r="E32" s="94"/>
    </row>
    <row r="33" spans="1:6" s="38" customFormat="1" ht="9.9" customHeight="1">
      <c r="A33" s="26"/>
      <c r="B33" s="54"/>
      <c r="C33" s="36"/>
      <c r="D33" s="37"/>
      <c r="E33" s="94"/>
    </row>
    <row r="34" spans="1:6" s="63" customFormat="1" ht="23.1" customHeight="1" thickBot="1">
      <c r="A34" s="59"/>
      <c r="B34" s="60" t="s">
        <v>59</v>
      </c>
      <c r="C34" s="61" t="s">
        <v>0</v>
      </c>
      <c r="D34" s="66">
        <f>SUM(D13:D33)</f>
        <v>10756</v>
      </c>
      <c r="E34" s="98">
        <f>SUM(E13:E33)</f>
        <v>4032.56</v>
      </c>
    </row>
    <row r="35" spans="1:6" s="63" customFormat="1" ht="9.9" customHeight="1" thickTop="1">
      <c r="A35" s="64"/>
      <c r="B35" s="60"/>
      <c r="C35" s="61"/>
      <c r="D35" s="65"/>
      <c r="E35" s="99"/>
    </row>
    <row r="36" spans="1:6">
      <c r="A36" s="35"/>
      <c r="B36" s="40" t="s">
        <v>64</v>
      </c>
      <c r="C36" s="40"/>
      <c r="D36" s="47"/>
      <c r="E36" s="100"/>
      <c r="F36" s="27"/>
    </row>
    <row r="37" spans="1:6">
      <c r="A37" s="35"/>
      <c r="B37" s="40" t="s">
        <v>61</v>
      </c>
      <c r="C37" s="40"/>
      <c r="D37" s="47"/>
      <c r="E37" s="100"/>
      <c r="F37" s="27"/>
    </row>
    <row r="38" spans="1:6">
      <c r="B38" s="40" t="s">
        <v>62</v>
      </c>
      <c r="C38" s="40"/>
      <c r="D38" s="47"/>
      <c r="E38" s="100"/>
      <c r="F38" s="27"/>
    </row>
    <row r="39" spans="1:6">
      <c r="A39" s="35"/>
      <c r="B39" s="40"/>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row r="74" spans="2:2">
      <c r="B74" s="47"/>
    </row>
    <row r="75" spans="2:2">
      <c r="B75" s="47"/>
    </row>
    <row r="76" spans="2:2">
      <c r="B76" s="47"/>
    </row>
    <row r="77" spans="2:2">
      <c r="B77" s="47"/>
    </row>
    <row r="78" spans="2:2">
      <c r="B78" s="47"/>
    </row>
    <row r="79" spans="2:2">
      <c r="B79" s="47"/>
    </row>
  </sheetData>
  <mergeCells count="1">
    <mergeCell ref="D10:E10"/>
  </mergeCells>
  <pageMargins left="0.7" right="0.7" top="0.75" bottom="0.75" header="0.3" footer="0.3"/>
  <pageSetup paperSize="9" scale="83" orientation="portrait" r:id="rId1"/>
  <headerFooter>
    <oddHeader xml:space="preserve">&amp;L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3"/>
  <sheetViews>
    <sheetView topLeftCell="A27" zoomScaleNormal="100" zoomScaleSheetLayoutView="100" workbookViewId="0">
      <selection activeCell="E18" sqref="E1:E1048576"/>
    </sheetView>
  </sheetViews>
  <sheetFormatPr defaultColWidth="14.6640625" defaultRowHeight="13.2"/>
  <cols>
    <col min="1" max="1" width="5.6640625" style="9" customWidth="1"/>
    <col min="2" max="2" width="50.6640625" style="9" customWidth="1"/>
    <col min="3" max="3" width="6.33203125" style="9" bestFit="1" customWidth="1"/>
    <col min="4" max="4" width="20.6640625" style="27" customWidth="1"/>
    <col min="5" max="5" width="20.6640625" style="90" customWidth="1"/>
    <col min="6" max="16384" width="14.6640625" style="9"/>
  </cols>
  <sheetData>
    <row r="1" spans="1:5">
      <c r="C1" s="10"/>
      <c r="D1" s="28"/>
    </row>
    <row r="2" spans="1:5">
      <c r="C2" s="10"/>
      <c r="D2" s="28"/>
    </row>
    <row r="3" spans="1:5">
      <c r="C3" s="10"/>
      <c r="D3" s="28"/>
    </row>
    <row r="4" spans="1:5" s="49" customFormat="1" ht="13.5" customHeight="1">
      <c r="A4" s="55" t="s">
        <v>4</v>
      </c>
      <c r="B4" s="1"/>
      <c r="D4" s="29"/>
      <c r="E4" s="90"/>
    </row>
    <row r="5" spans="1:5" s="49" customFormat="1" ht="10.5" customHeight="1">
      <c r="A5" s="55" t="s">
        <v>15</v>
      </c>
      <c r="B5" s="1"/>
      <c r="D5" s="29"/>
      <c r="E5" s="90"/>
    </row>
    <row r="6" spans="1:5" s="49" customFormat="1" ht="13.5" customHeight="1">
      <c r="A6" s="56" t="s">
        <v>5</v>
      </c>
      <c r="B6" s="1"/>
      <c r="D6" s="29"/>
      <c r="E6" s="90"/>
    </row>
    <row r="7" spans="1:5" s="49" customFormat="1" ht="15" customHeight="1">
      <c r="A7" s="1"/>
      <c r="B7" s="1"/>
      <c r="D7" s="29"/>
      <c r="E7" s="90"/>
    </row>
    <row r="8" spans="1:5" s="72" customFormat="1" ht="23.1" customHeight="1">
      <c r="A8" s="70" t="s">
        <v>92</v>
      </c>
      <c r="D8" s="71"/>
      <c r="E8" s="91"/>
    </row>
    <row r="10" spans="1:5" ht="23.1" customHeight="1">
      <c r="A10" s="58"/>
      <c r="B10" s="58"/>
      <c r="C10" s="58"/>
      <c r="D10" s="88" t="s">
        <v>41</v>
      </c>
      <c r="E10" s="88"/>
    </row>
    <row r="11" spans="1:5" ht="23.1" customHeight="1">
      <c r="A11" s="67" t="s">
        <v>32</v>
      </c>
      <c r="B11" s="67" t="s">
        <v>40</v>
      </c>
      <c r="C11" s="68" t="s">
        <v>39</v>
      </c>
      <c r="D11" s="68" t="s">
        <v>42</v>
      </c>
      <c r="E11" s="92" t="s">
        <v>43</v>
      </c>
    </row>
    <row r="12" spans="1:5" ht="15" customHeight="1">
      <c r="B12" s="83" t="s">
        <v>126</v>
      </c>
      <c r="E12" s="93">
        <v>4032.56</v>
      </c>
    </row>
    <row r="13" spans="1:5" ht="23.1" customHeight="1">
      <c r="A13" s="26">
        <v>21</v>
      </c>
      <c r="B13" s="54" t="s">
        <v>108</v>
      </c>
      <c r="C13" s="36">
        <v>1</v>
      </c>
      <c r="D13" s="27">
        <v>64</v>
      </c>
      <c r="E13" s="94"/>
    </row>
    <row r="14" spans="1:5" ht="23.1" customHeight="1">
      <c r="A14" s="26">
        <v>22</v>
      </c>
      <c r="B14" s="54" t="s">
        <v>109</v>
      </c>
      <c r="C14" s="36">
        <v>1</v>
      </c>
      <c r="D14" s="27">
        <v>11</v>
      </c>
      <c r="E14" s="94"/>
    </row>
    <row r="15" spans="1:5" ht="23.1" customHeight="1">
      <c r="A15" s="26">
        <v>23</v>
      </c>
      <c r="B15" s="54" t="s">
        <v>110</v>
      </c>
      <c r="C15" s="26">
        <v>1</v>
      </c>
      <c r="D15" s="27">
        <v>71</v>
      </c>
      <c r="E15" s="94"/>
    </row>
    <row r="16" spans="1:5" ht="23.1" customHeight="1">
      <c r="A16" s="26">
        <v>24</v>
      </c>
      <c r="B16" s="54" t="s">
        <v>111</v>
      </c>
      <c r="C16" s="26">
        <v>1</v>
      </c>
      <c r="D16" s="27">
        <v>100</v>
      </c>
      <c r="E16" s="94"/>
    </row>
    <row r="17" spans="1:6" s="38" customFormat="1" ht="23.1" customHeight="1">
      <c r="A17" s="26">
        <v>25</v>
      </c>
      <c r="B17" s="54" t="s">
        <v>112</v>
      </c>
      <c r="C17" s="36">
        <v>1</v>
      </c>
      <c r="D17" s="27">
        <v>183</v>
      </c>
      <c r="E17" s="94"/>
    </row>
    <row r="18" spans="1:6" s="38" customFormat="1" ht="23.1" customHeight="1">
      <c r="A18" s="26">
        <v>26</v>
      </c>
      <c r="B18" s="54" t="s">
        <v>113</v>
      </c>
      <c r="C18" s="36">
        <v>1</v>
      </c>
      <c r="D18" s="27">
        <v>5455</v>
      </c>
      <c r="E18" s="94"/>
    </row>
    <row r="19" spans="1:6" s="38" customFormat="1" ht="23.1" customHeight="1">
      <c r="A19" s="26">
        <v>27</v>
      </c>
      <c r="B19" s="54" t="s">
        <v>114</v>
      </c>
      <c r="C19" s="36">
        <v>1</v>
      </c>
      <c r="D19" s="27">
        <v>156</v>
      </c>
      <c r="E19" s="94"/>
    </row>
    <row r="20" spans="1:6" s="38" customFormat="1" ht="23.1" customHeight="1">
      <c r="A20" s="26">
        <v>28</v>
      </c>
      <c r="B20" s="54" t="s">
        <v>115</v>
      </c>
      <c r="C20" s="36">
        <v>1</v>
      </c>
      <c r="D20" s="27">
        <v>78</v>
      </c>
      <c r="E20" s="94"/>
    </row>
    <row r="21" spans="1:6" s="38" customFormat="1" ht="23.1" customHeight="1">
      <c r="A21" s="26">
        <v>29</v>
      </c>
      <c r="B21" s="54" t="s">
        <v>116</v>
      </c>
      <c r="C21" s="36">
        <v>1</v>
      </c>
      <c r="D21" s="27">
        <v>21</v>
      </c>
      <c r="E21" s="94"/>
    </row>
    <row r="22" spans="1:6" s="38" customFormat="1" ht="23.1" customHeight="1">
      <c r="A22" s="26">
        <v>30</v>
      </c>
      <c r="B22" s="54" t="s">
        <v>117</v>
      </c>
      <c r="C22" s="36">
        <v>2</v>
      </c>
      <c r="D22" s="27">
        <f>28*2</f>
        <v>56</v>
      </c>
      <c r="E22" s="94"/>
    </row>
    <row r="23" spans="1:6" s="38" customFormat="1" ht="23.1" customHeight="1">
      <c r="A23" s="26">
        <v>31</v>
      </c>
      <c r="B23" s="54" t="s">
        <v>125</v>
      </c>
      <c r="C23" s="36">
        <v>1</v>
      </c>
      <c r="D23" s="27">
        <v>9</v>
      </c>
      <c r="E23" s="94"/>
    </row>
    <row r="24" spans="1:6" s="38" customFormat="1" ht="23.1" customHeight="1">
      <c r="A24" s="26">
        <v>32</v>
      </c>
      <c r="B24" s="54" t="s">
        <v>118</v>
      </c>
      <c r="C24" s="36">
        <v>1</v>
      </c>
      <c r="D24" s="27">
        <v>14</v>
      </c>
      <c r="E24" s="94"/>
    </row>
    <row r="25" spans="1:6" s="38" customFormat="1" ht="23.1" customHeight="1">
      <c r="A25" s="26">
        <v>33</v>
      </c>
      <c r="B25" s="54" t="s">
        <v>119</v>
      </c>
      <c r="C25" s="36" t="s">
        <v>67</v>
      </c>
      <c r="D25" s="76">
        <v>100</v>
      </c>
      <c r="E25" s="95">
        <v>100</v>
      </c>
    </row>
    <row r="26" spans="1:6" s="38" customFormat="1" ht="23.1" customHeight="1">
      <c r="A26" s="26">
        <v>34</v>
      </c>
      <c r="B26" s="54" t="s">
        <v>120</v>
      </c>
      <c r="C26" s="36"/>
      <c r="D26" s="27">
        <v>300</v>
      </c>
      <c r="E26" s="94"/>
    </row>
    <row r="27" spans="1:6" s="38" customFormat="1" ht="9.9" customHeight="1">
      <c r="A27" s="26"/>
      <c r="B27" s="54"/>
      <c r="C27" s="36"/>
      <c r="D27" s="37"/>
      <c r="E27" s="94"/>
    </row>
    <row r="28" spans="1:6" s="63" customFormat="1" ht="23.1" customHeight="1">
      <c r="A28" s="59"/>
      <c r="B28" s="60" t="s">
        <v>44</v>
      </c>
      <c r="C28" s="61" t="s">
        <v>0</v>
      </c>
      <c r="D28" s="62">
        <f>SUM(D13:D27,'MAT 1'!D34)</f>
        <v>17374</v>
      </c>
      <c r="E28" s="96">
        <f>SUM(E13:E27,'MAT 1'!E34)</f>
        <v>4132.5599999999995</v>
      </c>
    </row>
    <row r="29" spans="1:6" s="63" customFormat="1" ht="23.1" customHeight="1">
      <c r="A29" s="64"/>
      <c r="B29" s="60" t="s">
        <v>38</v>
      </c>
      <c r="C29" s="61" t="s">
        <v>0</v>
      </c>
      <c r="D29" s="65">
        <f>SUM('MAT 1'!D34)</f>
        <v>10756</v>
      </c>
      <c r="E29" s="97">
        <v>2292</v>
      </c>
    </row>
    <row r="30" spans="1:6" s="63" customFormat="1" ht="23.1" customHeight="1" thickBot="1">
      <c r="A30" s="64"/>
      <c r="B30" s="60" t="s">
        <v>45</v>
      </c>
      <c r="C30" s="61" t="s">
        <v>0</v>
      </c>
      <c r="D30" s="66">
        <f>SUM(D28:D29)</f>
        <v>28130</v>
      </c>
      <c r="E30" s="98">
        <f>SUM(E28:E29)</f>
        <v>6424.5599999999995</v>
      </c>
    </row>
    <row r="31" spans="1:6" s="63" customFormat="1" ht="9.9" customHeight="1" thickTop="1">
      <c r="A31" s="64"/>
      <c r="B31" s="60"/>
      <c r="C31" s="61"/>
      <c r="D31" s="65"/>
      <c r="E31" s="99"/>
    </row>
    <row r="32" spans="1:6">
      <c r="A32" s="35"/>
      <c r="B32" s="40" t="s">
        <v>64</v>
      </c>
      <c r="C32" s="40"/>
      <c r="D32" s="47"/>
      <c r="E32" s="100"/>
      <c r="F32" s="27"/>
    </row>
    <row r="33" spans="1:6">
      <c r="A33" s="35"/>
      <c r="B33" s="40" t="s">
        <v>61</v>
      </c>
      <c r="C33" s="40"/>
      <c r="D33" s="47"/>
      <c r="E33" s="100"/>
      <c r="F33" s="27"/>
    </row>
    <row r="34" spans="1:6">
      <c r="B34" s="40" t="s">
        <v>62</v>
      </c>
      <c r="C34" s="40"/>
      <c r="D34" s="47"/>
      <c r="E34" s="100"/>
      <c r="F34" s="27"/>
    </row>
    <row r="35" spans="1:6">
      <c r="B35" s="47" t="s">
        <v>127</v>
      </c>
    </row>
    <row r="36" spans="1:6">
      <c r="B36" s="47"/>
    </row>
    <row r="37" spans="1:6">
      <c r="B37" s="47"/>
    </row>
    <row r="38" spans="1:6">
      <c r="B38" s="47"/>
    </row>
    <row r="39" spans="1:6">
      <c r="B39" s="47"/>
    </row>
    <row r="40" spans="1:6">
      <c r="B40" s="47"/>
    </row>
    <row r="41" spans="1:6">
      <c r="B41" s="47"/>
    </row>
    <row r="42" spans="1:6">
      <c r="B42" s="47"/>
    </row>
    <row r="43" spans="1:6">
      <c r="B43" s="47"/>
    </row>
    <row r="44" spans="1:6">
      <c r="B44" s="47"/>
    </row>
    <row r="45" spans="1:6">
      <c r="B45" s="47"/>
    </row>
    <row r="46" spans="1:6">
      <c r="B46" s="47"/>
    </row>
    <row r="47" spans="1:6">
      <c r="B47" s="47"/>
    </row>
    <row r="48" spans="1:6">
      <c r="B48" s="47"/>
    </row>
    <row r="49" spans="2:2">
      <c r="B49" s="47"/>
    </row>
    <row r="50" spans="2:2">
      <c r="B50" s="47"/>
    </row>
    <row r="51" spans="2:2">
      <c r="B51" s="47"/>
    </row>
    <row r="52" spans="2:2">
      <c r="B52" s="47"/>
    </row>
    <row r="53" spans="2:2">
      <c r="B53" s="47"/>
    </row>
    <row r="54" spans="2:2">
      <c r="B54" s="47"/>
    </row>
    <row r="55" spans="2:2">
      <c r="B55" s="47"/>
    </row>
    <row r="56" spans="2:2">
      <c r="B56" s="47"/>
    </row>
    <row r="57" spans="2:2">
      <c r="B57" s="47"/>
    </row>
    <row r="58" spans="2:2">
      <c r="B58" s="47"/>
    </row>
    <row r="59" spans="2:2">
      <c r="B59" s="47"/>
    </row>
    <row r="60" spans="2:2">
      <c r="B60" s="47"/>
    </row>
    <row r="61" spans="2:2">
      <c r="B61" s="47"/>
    </row>
    <row r="62" spans="2:2">
      <c r="B62" s="47"/>
    </row>
    <row r="63" spans="2:2">
      <c r="B63" s="47"/>
    </row>
    <row r="64" spans="2:2">
      <c r="B64" s="47"/>
    </row>
    <row r="65" spans="2:2">
      <c r="B65" s="47"/>
    </row>
    <row r="66" spans="2:2">
      <c r="B66" s="47"/>
    </row>
    <row r="67" spans="2:2">
      <c r="B67" s="47"/>
    </row>
    <row r="68" spans="2:2">
      <c r="B68" s="47"/>
    </row>
    <row r="69" spans="2:2">
      <c r="B69" s="47"/>
    </row>
    <row r="70" spans="2:2">
      <c r="B70" s="47"/>
    </row>
    <row r="71" spans="2:2">
      <c r="B71" s="47"/>
    </row>
    <row r="72" spans="2:2">
      <c r="B72" s="47"/>
    </row>
    <row r="73" spans="2:2">
      <c r="B73" s="47"/>
    </row>
  </sheetData>
  <mergeCells count="1">
    <mergeCell ref="D10:E10"/>
  </mergeCells>
  <pageMargins left="0.7" right="0.7" top="0.75" bottom="0.75" header="0.3" footer="0.3"/>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2"/>
  <sheetViews>
    <sheetView showWhiteSpace="0" view="pageLayout" topLeftCell="A7" zoomScaleNormal="100" workbookViewId="0">
      <selection activeCell="D16" sqref="D16"/>
    </sheetView>
  </sheetViews>
  <sheetFormatPr defaultColWidth="14.6640625" defaultRowHeight="13.2"/>
  <cols>
    <col min="1" max="1" width="4.6640625" style="9" customWidth="1"/>
    <col min="2" max="3" width="14.6640625" style="9"/>
    <col min="4" max="4" width="21.109375" style="9" bestFit="1" customWidth="1"/>
    <col min="5" max="5" width="15.44140625" style="9" customWidth="1"/>
    <col min="6" max="16384" width="14.6640625" style="9"/>
  </cols>
  <sheetData>
    <row r="1" spans="1:6">
      <c r="D1" s="10"/>
      <c r="E1" s="11"/>
    </row>
    <row r="2" spans="1:6">
      <c r="D2" s="10"/>
      <c r="E2" s="11"/>
    </row>
    <row r="3" spans="1:6">
      <c r="D3" s="10"/>
      <c r="E3" s="11"/>
    </row>
    <row r="4" spans="1:6" s="2" customFormat="1" ht="13.5" customHeight="1">
      <c r="A4" s="55" t="s">
        <v>4</v>
      </c>
      <c r="B4" s="1"/>
      <c r="C4" s="1"/>
      <c r="F4" s="12"/>
    </row>
    <row r="5" spans="1:6" s="2" customFormat="1" ht="12" customHeight="1">
      <c r="A5" s="55" t="s">
        <v>15</v>
      </c>
      <c r="B5" s="1"/>
      <c r="C5" s="1"/>
    </row>
    <row r="6" spans="1:6" s="2" customFormat="1" ht="13.5" customHeight="1">
      <c r="A6" s="56" t="s">
        <v>5</v>
      </c>
      <c r="B6" s="1"/>
      <c r="C6" s="1"/>
    </row>
    <row r="7" spans="1:6" s="2" customFormat="1" ht="15" customHeight="1">
      <c r="A7" s="1"/>
      <c r="B7" s="1"/>
      <c r="C7" s="1"/>
    </row>
    <row r="8" spans="1:6" s="2" customFormat="1" ht="15.6" customHeight="1">
      <c r="A8" s="13"/>
      <c r="B8" s="1"/>
      <c r="C8" s="1"/>
      <c r="D8" s="14"/>
    </row>
    <row r="9" spans="1:6" s="2" customFormat="1" ht="15.6" customHeight="1">
      <c r="A9" s="1"/>
      <c r="B9" s="1"/>
      <c r="C9" s="1"/>
      <c r="D9" s="14"/>
    </row>
    <row r="10" spans="1:6" s="2" customFormat="1" ht="15.6" customHeight="1">
      <c r="A10" s="13" t="s">
        <v>46</v>
      </c>
      <c r="C10" s="15" t="s">
        <v>0</v>
      </c>
      <c r="D10" s="1"/>
    </row>
    <row r="11" spans="1:6" s="2" customFormat="1" ht="15.6" customHeight="1">
      <c r="A11" s="13" t="s">
        <v>47</v>
      </c>
      <c r="C11" s="15" t="s">
        <v>0</v>
      </c>
      <c r="D11" s="1"/>
    </row>
    <row r="12" spans="1:6" s="2" customFormat="1" ht="15.6" customHeight="1">
      <c r="A12" s="13" t="s">
        <v>48</v>
      </c>
      <c r="C12" s="15" t="s">
        <v>0</v>
      </c>
      <c r="D12" s="3"/>
    </row>
    <row r="13" spans="1:6" s="2" customFormat="1" ht="15.6" customHeight="1">
      <c r="A13" s="13" t="s">
        <v>49</v>
      </c>
      <c r="C13" s="15" t="s">
        <v>0</v>
      </c>
      <c r="D13" s="3"/>
    </row>
    <row r="14" spans="1:6" s="2" customFormat="1" ht="15.6" customHeight="1">
      <c r="A14" s="13" t="s">
        <v>50</v>
      </c>
      <c r="C14" s="15" t="s">
        <v>0</v>
      </c>
      <c r="D14" s="1"/>
    </row>
    <row r="15" spans="1:6" s="2" customFormat="1" ht="15.6" customHeight="1">
      <c r="A15" s="13" t="s">
        <v>43</v>
      </c>
      <c r="C15" s="15" t="s">
        <v>0</v>
      </c>
      <c r="D15" s="4"/>
    </row>
    <row r="16" spans="1:6" s="2" customFormat="1" ht="15.6" customHeight="1">
      <c r="A16" s="13"/>
      <c r="C16" s="15"/>
      <c r="D16" s="4"/>
    </row>
    <row r="17" spans="1:6" s="2" customFormat="1" ht="15.6" customHeight="1">
      <c r="A17" s="13"/>
      <c r="C17" s="15"/>
      <c r="D17" s="4"/>
    </row>
    <row r="18" spans="1:6" s="2" customFormat="1" ht="14.1" customHeight="1">
      <c r="A18" s="1"/>
      <c r="B18" s="15"/>
      <c r="C18" s="5"/>
    </row>
    <row r="19" spans="1:6" s="2" customFormat="1">
      <c r="A19" s="42" t="s">
        <v>51</v>
      </c>
      <c r="B19" s="41"/>
      <c r="C19" s="44" t="s">
        <v>0</v>
      </c>
      <c r="D19" s="89" t="s">
        <v>60</v>
      </c>
      <c r="E19" s="89"/>
      <c r="F19" s="89"/>
    </row>
    <row r="20" spans="1:6" s="2" customFormat="1" ht="85.5" customHeight="1">
      <c r="A20" s="13"/>
      <c r="B20" s="15"/>
      <c r="C20" s="13"/>
      <c r="D20" s="89"/>
      <c r="E20" s="89"/>
      <c r="F20" s="89"/>
    </row>
    <row r="21" spans="1:6" s="2" customFormat="1" ht="15.75" customHeight="1">
      <c r="A21" s="13"/>
      <c r="B21" s="15"/>
      <c r="C21" s="6"/>
    </row>
    <row r="22" spans="1:6" s="17" customFormat="1" ht="18.75" customHeight="1">
      <c r="A22" s="1"/>
      <c r="B22" s="16"/>
      <c r="C22" s="16"/>
      <c r="D22" s="2"/>
    </row>
    <row r="23" spans="1:6" s="17" customFormat="1" ht="15.6" customHeight="1">
      <c r="A23" s="43" t="s">
        <v>52</v>
      </c>
      <c r="B23" s="19"/>
      <c r="C23" s="16"/>
      <c r="D23" s="2"/>
    </row>
    <row r="24" spans="1:6" s="2" customFormat="1" ht="14.1" customHeight="1">
      <c r="A24" s="43" t="s">
        <v>53</v>
      </c>
      <c r="B24" s="20"/>
      <c r="C24" s="5"/>
    </row>
    <row r="25" spans="1:6" s="17" customFormat="1" ht="15.6" customHeight="1">
      <c r="A25" s="1"/>
      <c r="D25" s="2"/>
    </row>
    <row r="32" spans="1:6" s="2" customFormat="1" ht="14.1" customHeight="1">
      <c r="A32" s="18"/>
      <c r="B32" s="20"/>
      <c r="C32" s="5"/>
      <c r="D32" s="1"/>
    </row>
    <row r="41" spans="1:4">
      <c r="A41" s="9" t="s">
        <v>54</v>
      </c>
      <c r="D41" s="9" t="s">
        <v>56</v>
      </c>
    </row>
    <row r="42" spans="1:4">
      <c r="A42" s="9" t="s">
        <v>55</v>
      </c>
      <c r="D42" s="9" t="s">
        <v>57</v>
      </c>
    </row>
  </sheetData>
  <mergeCells count="1">
    <mergeCell ref="D19:F20"/>
  </mergeCells>
  <pageMargins left="0.7" right="0.7" top="0.75" bottom="0.75" header="0.3" footer="0.3"/>
  <pageSetup paperSize="9" scale="87" orientation="portrait" r:id="rId1"/>
  <headerFooter>
    <oddHeader xml:space="preserve">&amp;L
</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LAB</vt:lpstr>
      <vt:lpstr>MAT 1</vt:lpstr>
      <vt:lpstr>MAT 2</vt:lpstr>
      <vt:lpstr>SURVEYOR'S PARTICULARS</vt:lpstr>
      <vt:lpstr>'SURVEYOR''S PARTICULARS'!Print_Area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Nadia Hani</dc:creator>
  <cp:lastModifiedBy>johnny</cp:lastModifiedBy>
  <cp:lastPrinted>2022-02-15T11:43:09Z</cp:lastPrinted>
  <dcterms:created xsi:type="dcterms:W3CDTF">2020-09-09T09:05:40Z</dcterms:created>
  <dcterms:modified xsi:type="dcterms:W3CDTF">2022-04-04T08:45:57Z</dcterms:modified>
</cp:coreProperties>
</file>