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E64FD56E-406A-4456-8759-534E334425AD}" xr6:coauthVersionLast="47" xr6:coauthVersionMax="47" xr10:uidLastSave="{00000000-0000-0000-0000-000000000000}"/>
  <bookViews>
    <workbookView xWindow="2304" yWindow="2304" windowWidth="17244" windowHeight="9024"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0" i="10" l="1"/>
  <c r="E18" i="10"/>
  <c r="E34" i="9"/>
  <c r="E28" i="5"/>
  <c r="D28" i="5"/>
  <c r="D19" i="10" l="1"/>
  <c r="D34" i="9"/>
  <c r="D18" i="10" s="1"/>
  <c r="D20" i="10" s="1"/>
</calcChain>
</file>

<file path=xl/sharedStrings.xml><?xml version="1.0" encoding="utf-8"?>
<sst xmlns="http://schemas.openxmlformats.org/spreadsheetml/2006/main" count="183" uniqueCount="119">
  <si>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</si>
  <si>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</si>
  <si>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</si>
  <si>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</si>
  <si>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</si>
  <si>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</si>
  <si>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</si>
  <si>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</si>
  <si>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</si>
  <si>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</si>
  <si>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</si>
  <si>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</si>
  <si>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</si>
  <si>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</si>
  <si>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</si>
  <si>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</si>
  <si>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</si>
  <si>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</si>
  <si>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</si>
  <si>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</si>
  <si>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</si>
  <si>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</si>
  <si>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</si>
  <si>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</si>
  <si>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</si>
  <si>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</si>
  <si>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</si>
  <si>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</si>
  <si>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</si>
  <si>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</si>
  <si>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</si>
  <si>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</si>
  <si>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</si>
  <si>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</si>
  <si>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</si>
  <si>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</si>
  <si>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</si>
  <si>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</si>
  <si>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</si>
  <si>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</si>
  <si>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</si>
  <si>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</si>
  <si>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</si>
  <si>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</si>
  <si>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</si>
  <si>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</si>
  <si>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</si>
  <si>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</si>
  <si>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</si>
  <si>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</si>
  <si>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</si>
  <si>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</si>
  <si>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</si>
  <si>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</si>
  <si>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</si>
  <si>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</si>
  <si>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</si>
  <si>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</si>
  <si>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</si>
  <si>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</si>
  <si>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</si>
  <si>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</si>
  <si>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</si>
  <si>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</si>
  <si>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</si>
  <si>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</si>
  <si>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 xml:space="preserve">FRONT BUMPER FIXING PARTS </t>
  </si>
  <si>
    <t xml:space="preserve">FRONT BUMPER CLOSING ELEMENT </t>
  </si>
  <si>
    <t xml:space="preserve">FRONT WHEEL SPOLIER - LH </t>
  </si>
  <si>
    <t>AIG ASIA PACIFIC INSURANCE PTE LTD</t>
  </si>
  <si>
    <t>78 SHENTON WAY</t>
  </si>
  <si>
    <t>#07-16 AIG BUILDING</t>
  </si>
  <si>
    <t>SINGAPORE 079120</t>
  </si>
  <si>
    <t>PA/OD/769/2021/JT</t>
  </si>
  <si>
    <r>
      <t xml:space="preserve">VEHICLE NOT </t>
    </r>
    <r>
      <rPr>
        <b/>
        <u/>
        <sz val="10"/>
        <rFont val="Audi Type"/>
        <family val="2"/>
      </rPr>
      <t>IN</t>
    </r>
    <r>
      <rPr>
        <b/>
        <sz val="10"/>
        <rFont val="Audi Type"/>
        <family val="2"/>
      </rPr>
      <t xml:space="preserve"> WORKSHOP. KINDLY ARRANGE FOR SURVEY ON 23/9/21</t>
    </r>
  </si>
  <si>
    <t>962 DUNEARN ROAD</t>
  </si>
  <si>
    <t>#07-30</t>
  </si>
  <si>
    <t>SINGAPORE 589487</t>
  </si>
  <si>
    <t>HP +65 97401570</t>
  </si>
  <si>
    <t>SJX 249 E</t>
  </si>
  <si>
    <t>Q2 1.0 TFSI S</t>
  </si>
  <si>
    <t>CHZ A91072</t>
  </si>
  <si>
    <t>WAUZZZGA5KA000599</t>
  </si>
  <si>
    <t>ESTIMATED LABOUR CHARGES FOR ACCIDENT VEHICLE SJX 249 E</t>
  </si>
  <si>
    <t>TO REMOVE, CHECK AND TRANSFER FRONT WIRE HARNESS FOR HEADLIGHTS, HORNS, TEMPERATURE SENSOR AND HEADLIGHT WASHER ASSY.</t>
  </si>
  <si>
    <t>TO REMOVE AND TRANSFER LHS HEADLIGHT'S CONTROL UNIT AND POWER MODULE.</t>
  </si>
  <si>
    <t>TO DISMANTLE AND RENEW FRONT BUMER, LHS FRONT FENDER AND LHS HEADLIGHT. RE-ORGANIZE CRASH MANAGEMENT COMPONENTS. REINSTALL ALL PARTS REMOVED.</t>
  </si>
  <si>
    <t>TO REPSRAY FRONT BUMPER, LHS FRONT FENDER AND LHS FRONT DOOR.</t>
  </si>
  <si>
    <t>TO RENEW LHS FRONT RIM AND CARRY OUT WHEEL ALIGNMENT.</t>
  </si>
  <si>
    <t>TO CARRY OUT DIAGNOSTIC CHECK.</t>
  </si>
  <si>
    <t>MATERIAL LIST FOR ACCIDENT VEHICLE REGN NO. SJX 249 E</t>
  </si>
  <si>
    <t>MR TAN INN POH BERNARD ( CHEN YINBAO BERNARD)</t>
  </si>
  <si>
    <t>1900112346-02</t>
  </si>
  <si>
    <t>ALONG CLEMENCEAU AVE</t>
  </si>
  <si>
    <t xml:space="preserve">FRONT BUMPER AIR GUIDE GRILLE - LH </t>
  </si>
  <si>
    <t>FRONT BUMPER - LH</t>
  </si>
  <si>
    <t xml:space="preserve">FRONT BUMPER END CAP - LH </t>
  </si>
  <si>
    <t xml:space="preserve">FRONT BUMPER SPOLIER </t>
  </si>
  <si>
    <t>FRONT BUMPER ADAPTER - LH</t>
  </si>
  <si>
    <t xml:space="preserve">FRONT HEADLIGHT WASHER HOSE </t>
  </si>
  <si>
    <t>FRONT HEADLIGHT - LH</t>
  </si>
  <si>
    <t>FRONT HEADLIGHT MOUNTING  - LH</t>
  </si>
  <si>
    <t>FRONT HEADLIGHT  CYLINDER WASHER - LH</t>
  </si>
  <si>
    <t xml:space="preserve">FRONT BUMPER GUIDE SECTION - LH </t>
  </si>
  <si>
    <t xml:space="preserve">FRONT WHEEL ARCH COVER - LH / RH </t>
  </si>
  <si>
    <t xml:space="preserve">FRONT FENDER - LH </t>
  </si>
  <si>
    <t xml:space="preserve">FRONT FENDER ATTACHEMENT PART </t>
  </si>
  <si>
    <t xml:space="preserve">FRONT FENDER TOP BRACKET - LH </t>
  </si>
  <si>
    <t xml:space="preserve">FRONT FENDER CENTER BRACKET - LH </t>
  </si>
  <si>
    <t xml:space="preserve">FRONT FENDER REAR BRACKET - LH </t>
  </si>
  <si>
    <t>FRONT WHEEL HOUSING LINER - LH</t>
  </si>
  <si>
    <t xml:space="preserve">FRONT WHEEL HOUSING LINER ATTACHEMENT PART </t>
  </si>
  <si>
    <t xml:space="preserve">FRONT ALUMINIUM RIM - LH </t>
  </si>
  <si>
    <t>SUNDRIES</t>
  </si>
  <si>
    <t xml:space="preserve">TO DISMANTLE AND REINSTALL LHS FRONT DOOR PANEL TRIM. TO REMOVE AND REINSTALL WING MIRROR ASSY TO FACILITATE RESPRAY OF LHS FRONT DOOR. </t>
  </si>
  <si>
    <t xml:space="preserve">FRONT FENDER BRACE - LH </t>
  </si>
  <si>
    <t>Hi Taufikh</t>
  </si>
  <si>
    <t>5 days - ok - Johnny Boo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</si>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</sst>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i/>
      <sz val="11"/>
      <color theme="1"/>
      <name val="Calibri"/>
      <family val="2"/>
      <scheme val="minor"/>
    </font>
    <font>
      <b/>
      <i/>
      <sz val="11"/>
      <color rgb="FFFF0000"/>
      <name val="Calibri"/>
      <family val="2"/>
      <scheme val="minor"/>
    </font>
    <font>
      <b/>
      <i/>
      <sz val="12"/>
      <color rgb="FFFF0000"/>
      <name val="Calibri"/>
      <family val="2"/>
      <scheme val="minor"/>
    </font>
    <font>
      <b/>
      <i/>
      <sz val="12"/>
      <color rgb="FFFF0000"/>
      <name val="Audi Type"/>
      <family val="2"/>
    </font>
    <font>
      <b/>
      <i/>
      <u/>
      <sz val="12"/>
      <color rgb="FFFF0000"/>
      <name val="Audi Type"/>
      <family val="2"/>
    </font>
    <font>
      <b/>
      <i/>
      <sz val="12"/>
      <name val="Audi Type"/>
      <family val="2"/>
    </font>
    <font>
      <b/>
      <i/>
      <sz val="10"/>
      <color rgb="FFFF0000"/>
      <name val="Audi Type"/>
      <family val="2"/>
    </font>
    <font>
      <b/>
      <i/>
      <u/>
      <sz val="10"/>
      <color rgb="FFFF0000"/>
      <name val="Audi Type"/>
      <family val="2"/>
    </font>
    <font>
      <b/>
      <i/>
      <sz val="11"/>
      <color rgb="FFFF000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282">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0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4" fontId="24" fillId="0" borderId="0" xfId="1" applyFont="1" applyAlignment="1">
      <alignment vertical="center"/>
    </xf>
    <xf numFmtId="164" fontId="23" fillId="0" borderId="0" xfId="1"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5" fillId="0" borderId="0" xfId="3" applyFont="1" applyAlignment="1">
      <alignment vertical="center"/>
    </xf>
    <xf numFmtId="0" fontId="26"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7"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center" vertical="center"/>
    </xf>
    <xf numFmtId="164" fontId="28" fillId="0" borderId="2" xfId="1" applyFont="1" applyBorder="1" applyAlignment="1">
      <alignment horizontal="center" vertical="center"/>
    </xf>
    <xf numFmtId="0" fontId="29" fillId="0" borderId="0" xfId="0" applyFont="1"/>
    <xf numFmtId="0" fontId="27" fillId="0" borderId="0" xfId="0" applyFont="1"/>
    <xf numFmtId="0" fontId="27" fillId="0" borderId="0" xfId="0" applyFont="1" applyAlignment="1">
      <alignment horizontal="right"/>
    </xf>
    <xf numFmtId="164" fontId="28" fillId="0" borderId="0" xfId="1" applyFont="1" applyBorder="1" applyAlignment="1">
      <alignment horizontal="center" vertical="center"/>
    </xf>
    <xf numFmtId="164" fontId="28"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22"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5"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5" xfId="155" applyFont="1" applyBorder="1" applyAlignment="1">
      <alignment vertical="center"/>
    </xf>
    <xf numFmtId="0" fontId="7" fillId="0" borderId="0" xfId="2" applyFont="1" applyFill="1" applyAlignment="1">
      <alignment horizontal="center" vertical="center"/>
    </xf>
    <xf numFmtId="0" fontId="6" fillId="0" borderId="0" xfId="156" applyFont="1" applyAlignment="1">
      <alignment vertical="center"/>
    </xf>
    <xf numFmtId="0" fontId="6" fillId="0" borderId="5" xfId="155" applyFont="1" applyBorder="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0" fontId="9" fillId="0" borderId="0" xfId="0"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30" fillId="4" borderId="0" xfId="0" applyFont="1" applyFill="1"/>
    <xf numFmtId="15" fontId="30" fillId="4" borderId="0" xfId="0" applyNumberFormat="1" applyFont="1" applyFill="1"/>
    <xf numFmtId="164" fontId="33" fillId="0" borderId="0" xfId="1" applyFont="1" applyAlignment="1">
      <alignment vertical="center"/>
    </xf>
    <xf numFmtId="164" fontId="33" fillId="0" borderId="0" xfId="1" applyFont="1" applyAlignment="1">
      <alignment horizontal="right" vertical="center"/>
    </xf>
    <xf numFmtId="164" fontId="34" fillId="0" borderId="0" xfId="1" applyFont="1" applyAlignment="1">
      <alignment vertical="center"/>
    </xf>
    <xf numFmtId="164" fontId="35" fillId="0" borderId="0" xfId="1" applyFont="1" applyAlignment="1">
      <alignment horizontal="center"/>
    </xf>
    <xf numFmtId="164" fontId="35" fillId="0" borderId="1" xfId="1" applyFont="1" applyBorder="1" applyAlignment="1">
      <alignment horizontal="center" vertical="center"/>
    </xf>
    <xf numFmtId="164" fontId="32" fillId="0" borderId="4" xfId="0" applyNumberFormat="1" applyFont="1" applyBorder="1"/>
    <xf numFmtId="164" fontId="31" fillId="0" borderId="0" xfId="1" applyFont="1" applyAlignment="1">
      <alignment vertical="center"/>
    </xf>
    <xf numFmtId="164" fontId="32" fillId="0" borderId="0" xfId="1" applyFont="1" applyAlignment="1">
      <alignment vertical="center"/>
    </xf>
    <xf numFmtId="164" fontId="32" fillId="0" borderId="4" xfId="1" applyFont="1" applyBorder="1" applyAlignment="1">
      <alignment vertical="center"/>
    </xf>
    <xf numFmtId="164" fontId="36" fillId="0" borderId="0" xfId="1" applyFont="1" applyAlignment="1">
      <alignment vertical="center"/>
    </xf>
    <xf numFmtId="164" fontId="37" fillId="0" borderId="0" xfId="1" applyFont="1" applyAlignment="1">
      <alignment horizontal="left" vertical="center"/>
    </xf>
    <xf numFmtId="164" fontId="38" fillId="0" borderId="1" xfId="1" applyFont="1" applyBorder="1" applyAlignment="1">
      <alignment horizontal="center" vertical="center"/>
    </xf>
    <xf numFmtId="164" fontId="32" fillId="0" borderId="2" xfId="1" applyFont="1" applyBorder="1" applyAlignment="1">
      <alignment vertical="center"/>
    </xf>
    <xf numFmtId="164" fontId="32" fillId="0" borderId="0" xfId="1" applyFont="1" applyBorder="1" applyAlignment="1">
      <alignment vertical="center"/>
    </xf>
  </cellXfs>
  <cellStyles count="282">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173" xr:uid="{3701DC4A-FECF-48EA-B523-B643D9A219BE}"/>
    <cellStyle name="Comma 2 2 3" xfId="25" xr:uid="{00000000-0005-0000-0000-000005000000}"/>
    <cellStyle name="Comma 2 2 3 2" xfId="174" xr:uid="{62BF621A-3E20-403F-B98A-12E42DFAA2B9}"/>
    <cellStyle name="Comma 2 2 4" xfId="126" xr:uid="{00000000-0005-0000-0000-000006000000}"/>
    <cellStyle name="Comma 2 2 4 2" xfId="254" xr:uid="{500D50DD-2633-4640-B896-F9491E6AF6B6}"/>
    <cellStyle name="Comma 2 2 5" xfId="172" xr:uid="{E24461B6-8476-4B35-826C-D55171FC6DF9}"/>
    <cellStyle name="Comma 2 3" xfId="35" xr:uid="{00000000-0005-0000-0000-000007000000}"/>
    <cellStyle name="Comma 2 3 2" xfId="127" xr:uid="{00000000-0005-0000-0000-000008000000}"/>
    <cellStyle name="Comma 2 3 2 2" xfId="255" xr:uid="{33B27E2F-04A3-4D09-B36D-834EC727CD91}"/>
    <cellStyle name="Comma 2 3 3" xfId="180" xr:uid="{228A5BA6-131B-4687-8132-0099C7753C3F}"/>
    <cellStyle name="Comma 2 4" xfId="36" xr:uid="{00000000-0005-0000-0000-000009000000}"/>
    <cellStyle name="Comma 2 4 2" xfId="181" xr:uid="{0EE6C8CF-9D8F-428D-B459-55E06E733736}"/>
    <cellStyle name="Comma 2 5" xfId="125" xr:uid="{00000000-0005-0000-0000-00000A000000}"/>
    <cellStyle name="Comma 2 5 2" xfId="253" xr:uid="{6E7FF404-8FD4-494B-B549-F9FB4716CE32}"/>
    <cellStyle name="Comma 2 6" xfId="175" xr:uid="{631B0450-DEE9-4865-98EB-689BB94B8163}"/>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2 2" xfId="184" xr:uid="{0F67932B-5AB7-4F40-9BF1-0B7EEF9D1AF1}"/>
    <cellStyle name="Comma 3 2 3" xfId="129" xr:uid="{00000000-0005-0000-0000-00000F000000}"/>
    <cellStyle name="Comma 3 2 3 2" xfId="257" xr:uid="{256B438F-35C7-46C1-8B49-F5A92FEF3EB4}"/>
    <cellStyle name="Comma 3 2 4" xfId="183" xr:uid="{9A410408-8346-4663-AC75-477240B06844}"/>
    <cellStyle name="Comma 3 3" xfId="41" xr:uid="{00000000-0005-0000-0000-000010000000}"/>
    <cellStyle name="Comma 3 3 2" xfId="185" xr:uid="{CCBB02A0-CC60-4D3D-8F20-2C4CCAF67A11}"/>
    <cellStyle name="Comma 3 4" xfId="42" xr:uid="{00000000-0005-0000-0000-000011000000}"/>
    <cellStyle name="Comma 3 4 2" xfId="186" xr:uid="{CBEDE76F-4060-4CD6-878D-518E4C9AC856}"/>
    <cellStyle name="Comma 3 5" xfId="128" xr:uid="{00000000-0005-0000-0000-000012000000}"/>
    <cellStyle name="Comma 3 5 2" xfId="256" xr:uid="{093D4B5D-44FA-4CEA-8019-0B500625FD69}"/>
    <cellStyle name="Comma 3 6" xfId="182" xr:uid="{14CA9F5D-25D3-4E23-A3C6-3E33C73DFF17}"/>
    <cellStyle name="Comma 4" xfId="43" xr:uid="{00000000-0005-0000-0000-000013000000}"/>
    <cellStyle name="Comma 4 2" xfId="44" xr:uid="{00000000-0005-0000-0000-000014000000}"/>
    <cellStyle name="Comma 4 2 2" xfId="188" xr:uid="{DBDD68D7-CF47-4862-B84C-F61EFE9AC705}"/>
    <cellStyle name="Comma 4 3" xfId="45" xr:uid="{00000000-0005-0000-0000-000015000000}"/>
    <cellStyle name="Comma 4 3 2" xfId="189" xr:uid="{C2B79C1E-5A57-4BDF-98AB-64375109D37E}"/>
    <cellStyle name="Comma 4 4" xfId="130" xr:uid="{00000000-0005-0000-0000-000016000000}"/>
    <cellStyle name="Comma 4 4 2" xfId="258" xr:uid="{51CEB8A5-5158-4B55-88E9-D9F87FA96889}"/>
    <cellStyle name="Comma 4 5" xfId="187" xr:uid="{9A8565CC-7315-41B2-98FF-5BB8345AF27E}"/>
    <cellStyle name="Comma 5" xfId="46" xr:uid="{00000000-0005-0000-0000-000017000000}"/>
    <cellStyle name="Comma 5 2" xfId="47" xr:uid="{00000000-0005-0000-0000-000018000000}"/>
    <cellStyle name="Comma 5 2 2" xfId="191" xr:uid="{340721BD-91ED-4E5C-A64A-E1E0B57BB10B}"/>
    <cellStyle name="Comma 5 3" xfId="131" xr:uid="{00000000-0005-0000-0000-000019000000}"/>
    <cellStyle name="Comma 5 3 2" xfId="259" xr:uid="{D8117B25-07C8-4139-BA6E-4D6CE4C406C0}"/>
    <cellStyle name="Comma 5 4" xfId="190" xr:uid="{503CB5F3-71F5-4309-97D5-ECD51EC6FF86}"/>
    <cellStyle name="Comma 6" xfId="48" xr:uid="{00000000-0005-0000-0000-00001A000000}"/>
    <cellStyle name="Comma 6 2" xfId="132" xr:uid="{00000000-0005-0000-0000-00001B000000}"/>
    <cellStyle name="Comma 6 2 2" xfId="260" xr:uid="{37A67AC2-3D50-4E0C-8DCA-6B88F32B3825}"/>
    <cellStyle name="Comma 6 3" xfId="192" xr:uid="{3C3F09A1-3125-495F-991C-41E6FF6A5AA4}"/>
    <cellStyle name="Comma 7" xfId="29" xr:uid="{00000000-0005-0000-0000-00001C000000}"/>
    <cellStyle name="Comma 7 2" xfId="124" xr:uid="{00000000-0005-0000-0000-00001D000000}"/>
    <cellStyle name="Comma 7 2 2" xfId="252" xr:uid="{60A451AC-6ED5-4147-ACC1-4A57B1B555D5}"/>
    <cellStyle name="Comma 7 3" xfId="178" xr:uid="{91346CA2-6231-4365-9D29-3C7051B533C0}"/>
    <cellStyle name="Currency" xfId="1" builtinId="4"/>
    <cellStyle name="Currency 10" xfId="50" xr:uid="{00000000-0005-0000-0000-00001F000000}"/>
    <cellStyle name="Currency 10 2" xfId="194" xr:uid="{A24D8177-19BE-4F2E-BEB4-7BD0DAF74C60}"/>
    <cellStyle name="Currency 11" xfId="51" xr:uid="{00000000-0005-0000-0000-000020000000}"/>
    <cellStyle name="Currency 11 2" xfId="195" xr:uid="{4CDCA877-AD74-44A2-96D3-F85D2E9EE872}"/>
    <cellStyle name="Currency 12" xfId="52" xr:uid="{00000000-0005-0000-0000-000021000000}"/>
    <cellStyle name="Currency 12 2" xfId="196" xr:uid="{2514A501-652C-4023-BDC2-1B480BB532EF}"/>
    <cellStyle name="Currency 13" xfId="49" xr:uid="{00000000-0005-0000-0000-000022000000}"/>
    <cellStyle name="Currency 13 2" xfId="193" xr:uid="{479DB267-F778-4953-A269-B83C38B7B1FD}"/>
    <cellStyle name="Currency 2" xfId="4" xr:uid="{00000000-0005-0000-0000-000023000000}"/>
    <cellStyle name="Currency 2 10" xfId="157" xr:uid="{3A77B18A-8AD0-4D4C-8372-76598D23FD87}"/>
    <cellStyle name="Currency 2 2" xfId="18" xr:uid="{00000000-0005-0000-0000-000024000000}"/>
    <cellStyle name="Currency 2 2 2" xfId="55" xr:uid="{00000000-0005-0000-0000-000025000000}"/>
    <cellStyle name="Currency 2 2 2 2" xfId="199" xr:uid="{A1BE6153-E751-45BA-AAD3-75CAECD86D85}"/>
    <cellStyle name="Currency 2 2 3" xfId="56" xr:uid="{00000000-0005-0000-0000-000026000000}"/>
    <cellStyle name="Currency 2 2 3 2" xfId="200" xr:uid="{E8226C46-16EC-4EBD-B968-508CCDD77465}"/>
    <cellStyle name="Currency 2 2 4" xfId="54" xr:uid="{00000000-0005-0000-0000-000027000000}"/>
    <cellStyle name="Currency 2 2 4 2" xfId="198" xr:uid="{E000CD9A-D45C-4EC6-ABEF-844885DE1BC6}"/>
    <cellStyle name="Currency 2 2 5" xfId="32" xr:uid="{00000000-0005-0000-0000-000028000000}"/>
    <cellStyle name="Currency 2 2 5 2" xfId="179" xr:uid="{646EE180-E245-4D78-BD12-79B3038F38B3}"/>
    <cellStyle name="Currency 2 2 6" xfId="135" xr:uid="{00000000-0005-0000-0000-000029000000}"/>
    <cellStyle name="Currency 2 2 6 2" xfId="263" xr:uid="{BD8A183D-B2DD-4E3D-BE0F-8B9694EFC0D4}"/>
    <cellStyle name="Currency 2 2 7" xfId="167" xr:uid="{27542D6E-459E-4B94-BCBA-81430731457D}"/>
    <cellStyle name="Currency 2 3" xfId="16" xr:uid="{00000000-0005-0000-0000-00002A000000}"/>
    <cellStyle name="Currency 2 3 2" xfId="57" xr:uid="{00000000-0005-0000-0000-00002B000000}"/>
    <cellStyle name="Currency 2 3 2 2" xfId="201" xr:uid="{7F911D75-4177-4292-800F-7A45B674E170}"/>
    <cellStyle name="Currency 2 3 3" xfId="27" xr:uid="{00000000-0005-0000-0000-00002C000000}"/>
    <cellStyle name="Currency 2 3 3 2" xfId="176" xr:uid="{96A1C6C8-C1EF-4EA9-A609-EF78CB457F5C}"/>
    <cellStyle name="Currency 2 3 4" xfId="136" xr:uid="{00000000-0005-0000-0000-00002D000000}"/>
    <cellStyle name="Currency 2 3 4 2" xfId="264" xr:uid="{3BB1269C-4BF2-4C21-BF09-CC71C08659BF}"/>
    <cellStyle name="Currency 2 3 5" xfId="165" xr:uid="{20D2FE03-F787-41F4-8244-F543DDD17DC8}"/>
    <cellStyle name="Currency 2 4" xfId="14" xr:uid="{00000000-0005-0000-0000-00002E000000}"/>
    <cellStyle name="Currency 2 4 2" xfId="58" xr:uid="{00000000-0005-0000-0000-00002F000000}"/>
    <cellStyle name="Currency 2 4 2 2" xfId="202" xr:uid="{9957B7AC-B28C-468D-A2EB-614F335F24B7}"/>
    <cellStyle name="Currency 2 4 3" xfId="134" xr:uid="{00000000-0005-0000-0000-000030000000}"/>
    <cellStyle name="Currency 2 4 3 2" xfId="262" xr:uid="{B011ACD8-5088-4D84-85BF-9CB2A4784DEB}"/>
    <cellStyle name="Currency 2 4 4" xfId="163" xr:uid="{7FA4302F-54F7-4B93-8703-EA6427FDC1EE}"/>
    <cellStyle name="Currency 2 5" xfId="12" xr:uid="{00000000-0005-0000-0000-000031000000}"/>
    <cellStyle name="Currency 2 5 2" xfId="53" xr:uid="{00000000-0005-0000-0000-000032000000}"/>
    <cellStyle name="Currency 2 5 2 2" xfId="197" xr:uid="{6A9707E9-B0A4-45BD-8512-05C0D8DE51BB}"/>
    <cellStyle name="Currency 2 5 3" xfId="121" xr:uid="{00000000-0005-0000-0000-000033000000}"/>
    <cellStyle name="Currency 2 5 3 2" xfId="249" xr:uid="{01F3E62D-6FFD-4A3D-ABAD-8621D5C72D78}"/>
    <cellStyle name="Currency 2 5 4" xfId="161" xr:uid="{9C5EA881-D746-4505-BD03-081A417208AB}"/>
    <cellStyle name="Currency 2 6" xfId="21" xr:uid="{00000000-0005-0000-0000-000034000000}"/>
    <cellStyle name="Currency 2 6 2" xfId="170" xr:uid="{806878D0-FE62-4AA1-9D97-3C2E005FBC5B}"/>
    <cellStyle name="Currency 2 7" xfId="19" xr:uid="{00000000-0005-0000-0000-000035000000}"/>
    <cellStyle name="Currency 2 7 2" xfId="168" xr:uid="{273084A9-F470-490D-A6EB-43B68E0DF6CF}"/>
    <cellStyle name="Currency 2 8" xfId="10" xr:uid="{00000000-0005-0000-0000-000036000000}"/>
    <cellStyle name="Currency 2 8 2" xfId="159" xr:uid="{E89308C8-CFB3-4379-9C0C-B5C1147742DA}"/>
    <cellStyle name="Currency 2 9" xfId="119" xr:uid="{00000000-0005-0000-0000-000037000000}"/>
    <cellStyle name="Currency 2 9 2" xfId="247" xr:uid="{494302EA-89C2-4EBD-AC64-92D682E08A29}"/>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2 2" xfId="207" xr:uid="{B38DB5D1-C399-4A96-8679-CDE8C2A8D799}"/>
    <cellStyle name="Currency 3 2 2 2 2 3" xfId="140" xr:uid="{00000000-0005-0000-0000-00003F000000}"/>
    <cellStyle name="Currency 3 2 2 2 2 3 2" xfId="268" xr:uid="{012CCA2D-A7B8-4E74-B9B3-258E09E28C72}"/>
    <cellStyle name="Currency 3 2 2 2 2 4" xfId="206" xr:uid="{64B87B72-3950-496F-8D9D-189E89753EBC}"/>
    <cellStyle name="Currency 3 2 2 2 3" xfId="65" xr:uid="{00000000-0005-0000-0000-000040000000}"/>
    <cellStyle name="Currency 3 2 2 2 3 2" xfId="208" xr:uid="{AE84249A-81D1-43E9-A16D-BC29AE2A3E2D}"/>
    <cellStyle name="Currency 3 2 2 2 4" xfId="66" xr:uid="{00000000-0005-0000-0000-000041000000}"/>
    <cellStyle name="Currency 3 2 2 2 4 2" xfId="209" xr:uid="{389EEEF2-9F2A-4AE1-B787-4562F559296E}"/>
    <cellStyle name="Currency 3 2 2 2 5" xfId="62" xr:uid="{00000000-0005-0000-0000-000042000000}"/>
    <cellStyle name="Currency 3 2 2 2 5 2" xfId="205" xr:uid="{2D21973B-C21C-4408-9906-A0ED5026F279}"/>
    <cellStyle name="Currency 3 2 2 2 6" xfId="28" xr:uid="{00000000-0005-0000-0000-000043000000}"/>
    <cellStyle name="Currency 3 2 2 2 6 2" xfId="177" xr:uid="{D3E318CD-2BC4-4E1D-BF2C-04C6238110EA}"/>
    <cellStyle name="Currency 3 2 2 2 7" xfId="139" xr:uid="{00000000-0005-0000-0000-000044000000}"/>
    <cellStyle name="Currency 3 2 2 2 7 2" xfId="267" xr:uid="{A783E2E9-C745-415F-8158-8B1A3C3FC6C4}"/>
    <cellStyle name="Currency 3 2 2 2 8" xfId="166" xr:uid="{B0C3DE59-3A01-4CF1-9A2F-B0499214BFC7}"/>
    <cellStyle name="Currency 3 2 2 3" xfId="15" xr:uid="{00000000-0005-0000-0000-000045000000}"/>
    <cellStyle name="Currency 3 2 2 3 2" xfId="68" xr:uid="{00000000-0005-0000-0000-000046000000}"/>
    <cellStyle name="Currency 3 2 2 3 2 2" xfId="211" xr:uid="{CCAC3AB9-0CA0-4C63-8B2D-4AC8B6B380E3}"/>
    <cellStyle name="Currency 3 2 2 3 3" xfId="67" xr:uid="{00000000-0005-0000-0000-000047000000}"/>
    <cellStyle name="Currency 3 2 2 3 3 2" xfId="210" xr:uid="{1AFD666B-A5F7-42E9-AD30-8DFD1CA283E9}"/>
    <cellStyle name="Currency 3 2 2 3 4" xfId="141" xr:uid="{00000000-0005-0000-0000-000048000000}"/>
    <cellStyle name="Currency 3 2 2 3 4 2" xfId="269" xr:uid="{E3550749-158A-4F49-B66B-E2CD45A86934}"/>
    <cellStyle name="Currency 3 2 2 3 5" xfId="164" xr:uid="{D43F52D9-C102-4806-A193-4F14F1D94FFC}"/>
    <cellStyle name="Currency 3 2 2 4" xfId="13" xr:uid="{00000000-0005-0000-0000-000049000000}"/>
    <cellStyle name="Currency 3 2 2 4 2" xfId="69" xr:uid="{00000000-0005-0000-0000-00004A000000}"/>
    <cellStyle name="Currency 3 2 2 4 2 2" xfId="212" xr:uid="{E6C4B4D7-D2AE-4810-B482-0E7AEABD4205}"/>
    <cellStyle name="Currency 3 2 2 4 3" xfId="122" xr:uid="{00000000-0005-0000-0000-00004B000000}"/>
    <cellStyle name="Currency 3 2 2 4 3 2" xfId="250" xr:uid="{698A2B56-3E2A-4363-ABD2-9542AA2ECFA1}"/>
    <cellStyle name="Currency 3 2 2 4 4" xfId="162" xr:uid="{6FCA9C04-F834-4C18-B2D3-85C7AC62DFDC}"/>
    <cellStyle name="Currency 3 2 2 5" xfId="22" xr:uid="{00000000-0005-0000-0000-00004C000000}"/>
    <cellStyle name="Currency 3 2 2 5 2" xfId="115" xr:uid="{00000000-0005-0000-0000-00004D000000}"/>
    <cellStyle name="Currency 3 2 2 5 2 2" xfId="246" xr:uid="{9EA4F9BD-A638-4CF3-8443-E57453AAADE2}"/>
    <cellStyle name="Currency 3 2 2 5 3" xfId="171" xr:uid="{0B3F336B-2020-47AD-AE71-7910CD93B483}"/>
    <cellStyle name="Currency 3 2 2 6" xfId="20" xr:uid="{00000000-0005-0000-0000-00004E000000}"/>
    <cellStyle name="Currency 3 2 2 6 2" xfId="169" xr:uid="{66A883FD-AB79-477D-8D54-65E8B676BE96}"/>
    <cellStyle name="Currency 3 2 2 7" xfId="11" xr:uid="{00000000-0005-0000-0000-00004F000000}"/>
    <cellStyle name="Currency 3 2 2 7 2" xfId="160" xr:uid="{EA1FB0A8-F031-46E4-8AC5-71B4C5CA942E}"/>
    <cellStyle name="Currency 3 2 2 8" xfId="120" xr:uid="{00000000-0005-0000-0000-000050000000}"/>
    <cellStyle name="Currency 3 2 2 8 2" xfId="248" xr:uid="{A55FCFCF-7D48-4104-962C-D2BB417FAE6C}"/>
    <cellStyle name="Currency 3 2 2 9" xfId="158" xr:uid="{27C4512E-47DF-41CC-9B4B-C772D409845D}"/>
    <cellStyle name="Currency 3 2 3" xfId="70" xr:uid="{00000000-0005-0000-0000-000051000000}"/>
    <cellStyle name="Currency 3 2 3 2" xfId="71" xr:uid="{00000000-0005-0000-0000-000052000000}"/>
    <cellStyle name="Currency 3 2 3 2 2" xfId="214" xr:uid="{149AB466-99C1-4FE6-AD1B-0F7131062D71}"/>
    <cellStyle name="Currency 3 2 3 3" xfId="72" xr:uid="{00000000-0005-0000-0000-000053000000}"/>
    <cellStyle name="Currency 3 2 3 3 2" xfId="215" xr:uid="{84CEAABC-A20E-4144-A473-BA2E27A4835D}"/>
    <cellStyle name="Currency 3 2 3 4" xfId="142" xr:uid="{00000000-0005-0000-0000-000054000000}"/>
    <cellStyle name="Currency 3 2 3 4 2" xfId="270" xr:uid="{0F185208-C1ED-40D7-941B-413512F70917}"/>
    <cellStyle name="Currency 3 2 3 5" xfId="213" xr:uid="{4F6F3282-4E59-41AC-B927-836B7636E79F}"/>
    <cellStyle name="Currency 3 2 4" xfId="73" xr:uid="{00000000-0005-0000-0000-000055000000}"/>
    <cellStyle name="Currency 3 2 4 2" xfId="143" xr:uid="{00000000-0005-0000-0000-000056000000}"/>
    <cellStyle name="Currency 3 2 4 2 2" xfId="271" xr:uid="{D1E13ECC-0C26-40D4-9A83-630851CB6AD4}"/>
    <cellStyle name="Currency 3 2 4 3" xfId="216" xr:uid="{52CC5804-9757-4394-9D4F-9BDE888F5081}"/>
    <cellStyle name="Currency 3 2 5" xfId="74" xr:uid="{00000000-0005-0000-0000-000057000000}"/>
    <cellStyle name="Currency 3 2 5 2" xfId="217" xr:uid="{57AA591A-BF65-4328-AD33-B3F06F098E9D}"/>
    <cellStyle name="Currency 3 2 6" xfId="75" xr:uid="{00000000-0005-0000-0000-000058000000}"/>
    <cellStyle name="Currency 3 2 6 2" xfId="218" xr:uid="{26807802-4E8A-4684-A7DE-8982163D1C4C}"/>
    <cellStyle name="Currency 3 2 7" xfId="138" xr:uid="{00000000-0005-0000-0000-000059000000}"/>
    <cellStyle name="Currency 3 2 7 2" xfId="266" xr:uid="{C33A44AC-95CF-4C89-87A0-45720564F421}"/>
    <cellStyle name="Currency 3 2 8" xfId="204" xr:uid="{3B299E24-422F-44B1-8508-847A5BE6E649}"/>
    <cellStyle name="Currency 3 3" xfId="76" xr:uid="{00000000-0005-0000-0000-00005A000000}"/>
    <cellStyle name="Currency 3 3 2" xfId="77" xr:uid="{00000000-0005-0000-0000-00005B000000}"/>
    <cellStyle name="Currency 3 3 2 2" xfId="220" xr:uid="{94B6C7C2-57B9-4457-BB09-EE9668BB86AF}"/>
    <cellStyle name="Currency 3 3 3" xfId="144" xr:uid="{00000000-0005-0000-0000-00005C000000}"/>
    <cellStyle name="Currency 3 3 3 2" xfId="272" xr:uid="{0C2E5B7B-B343-4E89-8493-B7663B5C8985}"/>
    <cellStyle name="Currency 3 3 4" xfId="219" xr:uid="{CE58140D-9E94-4E61-AE1E-D7F6DE1CEE0E}"/>
    <cellStyle name="Currency 3 4" xfId="78" xr:uid="{00000000-0005-0000-0000-00005D000000}"/>
    <cellStyle name="Currency 3 4 2" xfId="221" xr:uid="{B48F5841-BF71-459D-9855-345A43867B90}"/>
    <cellStyle name="Currency 3 5" xfId="137" xr:uid="{00000000-0005-0000-0000-00005E000000}"/>
    <cellStyle name="Currency 3 5 2" xfId="265" xr:uid="{17EA0CD4-5E3B-49BC-A207-A768EEDF844A}"/>
    <cellStyle name="Currency 3 6" xfId="203" xr:uid="{368B718D-E6E3-4D5C-9945-A2161F5B6CCB}"/>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2 2" xfId="224" xr:uid="{2F4FFE73-016D-4368-A83C-C74507B4D336}"/>
    <cellStyle name="Currency 4 2 2 3" xfId="83" xr:uid="{00000000-0005-0000-0000-000063000000}"/>
    <cellStyle name="Currency 4 2 2 3 2" xfId="225" xr:uid="{5F73E81E-1693-4642-9BF4-D0ED899EA466}"/>
    <cellStyle name="Currency 4 2 2 4" xfId="146" xr:uid="{00000000-0005-0000-0000-000064000000}"/>
    <cellStyle name="Currency 4 2 2 4 2" xfId="274" xr:uid="{8E2F5686-5BDC-4CA9-85EF-B5705FE28E4A}"/>
    <cellStyle name="Currency 4 2 2 5" xfId="223" xr:uid="{9511862A-B976-4410-9CAD-973C5765CBB5}"/>
    <cellStyle name="Currency 4 2 3" xfId="84" xr:uid="{00000000-0005-0000-0000-000065000000}"/>
    <cellStyle name="Currency 4 2 3 2" xfId="147" xr:uid="{00000000-0005-0000-0000-000066000000}"/>
    <cellStyle name="Currency 4 2 3 2 2" xfId="275" xr:uid="{F8D6A405-79D2-4479-B8C4-7A6017572C01}"/>
    <cellStyle name="Currency 4 2 3 3" xfId="226" xr:uid="{A26FD9D3-E070-4073-B190-485C9AC884EC}"/>
    <cellStyle name="Currency 4 2 4" xfId="85" xr:uid="{00000000-0005-0000-0000-000067000000}"/>
    <cellStyle name="Currency 4 2 4 2" xfId="227" xr:uid="{75DEF87B-D0D3-46E5-B482-C08CA73DE2A0}"/>
    <cellStyle name="Currency 4 2 5" xfId="145" xr:uid="{00000000-0005-0000-0000-000068000000}"/>
    <cellStyle name="Currency 4 2 5 2" xfId="273" xr:uid="{C8A8A3EA-EED8-487C-94E8-4D9DF9115EB3}"/>
    <cellStyle name="Currency 4 2 6" xfId="222" xr:uid="{8D92DF29-980C-4B16-B8DE-2FC8950E6452}"/>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2 2 2" xfId="278" xr:uid="{70E459DA-32D7-4DA7-BE0B-293962F44E81}"/>
    <cellStyle name="Currency 5 2 2 3" xfId="230" xr:uid="{C36B97C8-B679-4BA8-B436-F3F91EFA8ED7}"/>
    <cellStyle name="Currency 5 2 3" xfId="92" xr:uid="{00000000-0005-0000-0000-000070000000}"/>
    <cellStyle name="Currency 5 2 3 2" xfId="231" xr:uid="{D555C2FD-C200-48B6-A9DD-75515EB49748}"/>
    <cellStyle name="Currency 5 2 4" xfId="93" xr:uid="{00000000-0005-0000-0000-000071000000}"/>
    <cellStyle name="Currency 5 2 4 2" xfId="232" xr:uid="{D78331B1-39D4-4249-AC3B-17E635CED4BF}"/>
    <cellStyle name="Currency 5 2 5" xfId="149" xr:uid="{00000000-0005-0000-0000-000072000000}"/>
    <cellStyle name="Currency 5 2 5 2" xfId="277" xr:uid="{9259ECCD-8C1B-44B3-8559-FE8092F952FC}"/>
    <cellStyle name="Currency 5 2 6" xfId="229" xr:uid="{267C6F3C-21AC-45A4-B07D-9322C4BD85AF}"/>
    <cellStyle name="Currency 5 3" xfId="94" xr:uid="{00000000-0005-0000-0000-000073000000}"/>
    <cellStyle name="Currency 5 3 2" xfId="151" xr:uid="{00000000-0005-0000-0000-000074000000}"/>
    <cellStyle name="Currency 5 3 2 2" xfId="279" xr:uid="{F4594D08-40C2-4F42-B541-5CE0C0F099C5}"/>
    <cellStyle name="Currency 5 3 3" xfId="233" xr:uid="{FB1D63EC-EEA2-4E95-87A5-9963F3BDD434}"/>
    <cellStyle name="Currency 5 4" xfId="95" xr:uid="{00000000-0005-0000-0000-000075000000}"/>
    <cellStyle name="Currency 5 4 2" xfId="234" xr:uid="{158DE30C-C936-4D6B-8ADE-3B3974E8500C}"/>
    <cellStyle name="Currency 5 5" xfId="148" xr:uid="{00000000-0005-0000-0000-000076000000}"/>
    <cellStyle name="Currency 5 5 2" xfId="276" xr:uid="{5F671511-9DF1-42F2-8A21-4868989D7DEB}"/>
    <cellStyle name="Currency 5 6" xfId="228" xr:uid="{3DFE000D-8A6D-4E1F-B70A-CEF9D03F8C25}"/>
    <cellStyle name="Currency 6" xfId="96" xr:uid="{00000000-0005-0000-0000-000077000000}"/>
    <cellStyle name="Currency 6 2" xfId="97" xr:uid="{00000000-0005-0000-0000-000078000000}"/>
    <cellStyle name="Currency 6 2 2" xfId="98" xr:uid="{00000000-0005-0000-0000-000079000000}"/>
    <cellStyle name="Currency 6 2 2 2" xfId="237" xr:uid="{2895086C-1F5E-418D-A23C-A675DE065CF1}"/>
    <cellStyle name="Currency 6 2 3" xfId="236" xr:uid="{193E62F5-3FCC-47CC-AD2B-E7D3047B544E}"/>
    <cellStyle name="Currency 6 3" xfId="99" xr:uid="{00000000-0005-0000-0000-00007A000000}"/>
    <cellStyle name="Currency 6 3 2" xfId="238" xr:uid="{E9482059-A35B-4D19-BB8E-F060C10AC312}"/>
    <cellStyle name="Currency 6 4" xfId="100" xr:uid="{00000000-0005-0000-0000-00007B000000}"/>
    <cellStyle name="Currency 6 4 2" xfId="239" xr:uid="{7F1F44AF-B771-4628-AEE2-8DE8609F07C7}"/>
    <cellStyle name="Currency 6 5" xfId="152" xr:uid="{00000000-0005-0000-0000-00007C000000}"/>
    <cellStyle name="Currency 6 5 2" xfId="280" xr:uid="{5E874B46-7C51-41FB-8E1E-BCCA77AA660B}"/>
    <cellStyle name="Currency 6 6" xfId="235" xr:uid="{84AA7BE0-325D-4797-9E1C-EDE87D03F44C}"/>
    <cellStyle name="Currency 7" xfId="101" xr:uid="{00000000-0005-0000-0000-00007D000000}"/>
    <cellStyle name="Currency 7 2" xfId="102" xr:uid="{00000000-0005-0000-0000-00007E000000}"/>
    <cellStyle name="Currency 7 2 2" xfId="241" xr:uid="{F89C7C85-6BE0-4F77-9B04-AA7311662129}"/>
    <cellStyle name="Currency 7 3" xfId="103" xr:uid="{00000000-0005-0000-0000-00007F000000}"/>
    <cellStyle name="Currency 7 3 2" xfId="242" xr:uid="{53162C99-B558-4DF5-90DB-FB81BC85871E}"/>
    <cellStyle name="Currency 7 4" xfId="153" xr:uid="{00000000-0005-0000-0000-000080000000}"/>
    <cellStyle name="Currency 7 4 2" xfId="281" xr:uid="{8F502DB4-AA82-471A-B31E-06998DE63F96}"/>
    <cellStyle name="Currency 7 5" xfId="240" xr:uid="{AE862CA5-4262-4C77-AFF7-6C15C6634CC8}"/>
    <cellStyle name="Currency 8" xfId="104" xr:uid="{00000000-0005-0000-0000-000081000000}"/>
    <cellStyle name="Currency 8 2" xfId="105" xr:uid="{00000000-0005-0000-0000-000082000000}"/>
    <cellStyle name="Currency 8 2 2" xfId="244" xr:uid="{7C75568E-05FE-415A-80ED-7624CE2B9942}"/>
    <cellStyle name="Currency 8 3" xfId="133" xr:uid="{00000000-0005-0000-0000-000083000000}"/>
    <cellStyle name="Currency 8 3 2" xfId="261" xr:uid="{4328FD57-29C2-416B-BD69-38BB4E6DCAA3}"/>
    <cellStyle name="Currency 8 4" xfId="243" xr:uid="{35B63966-0827-45B6-BB8C-2D0AA721E21F}"/>
    <cellStyle name="Currency 9" xfId="106" xr:uid="{00000000-0005-0000-0000-000084000000}"/>
    <cellStyle name="Currency 9 2" xfId="245" xr:uid="{D5D3550C-B027-421B-B421-E158DE2F7E63}"/>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2_PA9422012 - SGG 8118 Y - A5 2.0 TFSI QU - FRONT_REAR (RSA)_PA5542013 - SDJ 1000 T - A4 1.8T FSI MU - REAR (ETIQA)" xfId="155" xr:uid="{CACCD00B-3D5C-43CE-92B9-FC05EC045842}"/>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3_PA5852012 - SJW 555 B - RS5 4.2 FSI QU - REAR (DIRECT)" xfId="156" xr:uid="{55AF1112-2DCD-44AD-B701-2522CD4E846D}"/>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6 2 2" xfId="251" xr:uid="{C34AF878-3CC5-4EFA-B267-AE745A2DA2E8}"/>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8" zoomScaleNormal="100" workbookViewId="0">
      <selection activeCell="G24" sqref="G24"/>
    </sheetView>
  </sheetViews>
  <sheetFormatPr defaultColWidth="14.6640625" defaultRowHeight="13.2"/>
  <cols>
    <col min="1" max="1" width="25.6640625" style="9" customWidth="1"/>
    <col min="2" max="2" width="5.6640625" style="7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7" t="s">
        <v>4</v>
      </c>
      <c r="B4" s="78"/>
      <c r="E4" s="12"/>
    </row>
    <row r="5" spans="1:5" s="2" customFormat="1" ht="12" customHeight="1">
      <c r="A5" s="57" t="s">
        <v>15</v>
      </c>
      <c r="B5" s="78"/>
    </row>
    <row r="6" spans="1:5" s="2" customFormat="1" ht="13.5" customHeight="1">
      <c r="A6" s="58" t="s">
        <v>5</v>
      </c>
      <c r="B6" s="7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73</v>
      </c>
    </row>
    <row r="15" spans="1:5" s="2" customFormat="1" ht="15.6" customHeight="1">
      <c r="A15" s="13" t="s">
        <v>3</v>
      </c>
      <c r="B15" s="15" t="s">
        <v>0</v>
      </c>
      <c r="C15" s="4">
        <v>44459</v>
      </c>
    </row>
    <row r="16" spans="1:5" s="2" customFormat="1" ht="15.6" customHeight="1">
      <c r="A16" s="13" t="s">
        <v>1</v>
      </c>
      <c r="B16" s="15" t="s">
        <v>0</v>
      </c>
      <c r="C16" s="46">
        <v>45118</v>
      </c>
    </row>
    <row r="17" spans="1:5" s="2" customFormat="1" ht="14.1" customHeight="1">
      <c r="A17" s="1"/>
      <c r="B17" s="79"/>
    </row>
    <row r="18" spans="1:5" s="2" customFormat="1" ht="19.5" customHeight="1">
      <c r="A18" s="54" t="s">
        <v>74</v>
      </c>
      <c r="B18" s="20"/>
    </row>
    <row r="19" spans="1:5" s="2" customFormat="1" ht="19.5" customHeight="1">
      <c r="A19" s="13"/>
      <c r="B19" s="15"/>
    </row>
    <row r="20" spans="1:5" s="2" customFormat="1" ht="15.75" customHeight="1">
      <c r="A20" s="81" t="s">
        <v>69</v>
      </c>
      <c r="B20" s="82"/>
      <c r="C20" s="83"/>
      <c r="D20"/>
      <c r="E20"/>
    </row>
    <row r="21" spans="1:5" s="17" customFormat="1" ht="18.75" customHeight="1">
      <c r="A21" s="84" t="s">
        <v>70</v>
      </c>
      <c r="B21" s="82"/>
      <c r="C21" s="83"/>
      <c r="D21" s="92" t="s">
        <v>116</v>
      </c>
      <c r="E21" s="92"/>
    </row>
    <row r="22" spans="1:5" s="17" customFormat="1" ht="14.1" customHeight="1">
      <c r="A22" s="84" t="s">
        <v>71</v>
      </c>
      <c r="B22" s="82"/>
      <c r="C22" s="83"/>
      <c r="D22" s="92" t="s">
        <v>117</v>
      </c>
      <c r="E22" s="92"/>
    </row>
    <row r="23" spans="1:5" s="17" customFormat="1" ht="15.6" customHeight="1">
      <c r="A23" s="84" t="s">
        <v>72</v>
      </c>
      <c r="B23" s="82"/>
      <c r="C23" s="83"/>
      <c r="D23" s="93">
        <v>44495</v>
      </c>
      <c r="E23" s="92"/>
    </row>
    <row r="24" spans="1:5" s="17" customFormat="1" ht="15.6" customHeight="1">
      <c r="A24" s="85" t="s">
        <v>58</v>
      </c>
      <c r="B24" s="86"/>
      <c r="C24" s="86"/>
      <c r="D24"/>
      <c r="E24"/>
    </row>
    <row r="25" spans="1:5" s="17" customFormat="1" ht="15.6" customHeight="1">
      <c r="A25" s="87" t="s">
        <v>59</v>
      </c>
      <c r="B25" s="88"/>
      <c r="C25" s="88"/>
      <c r="D25"/>
      <c r="E25"/>
    </row>
    <row r="26" spans="1:5" s="2" customFormat="1" ht="14.1" customHeight="1">
      <c r="A26" s="50"/>
      <c r="B26" s="79"/>
      <c r="C26" s="49"/>
    </row>
    <row r="27" spans="1:5" s="2" customFormat="1" ht="14.1" customHeight="1">
      <c r="A27" s="18"/>
      <c r="B27" s="79"/>
      <c r="C27" s="1"/>
    </row>
    <row r="28" spans="1:5" s="2" customFormat="1" ht="15.6" customHeight="1">
      <c r="A28" s="13" t="s">
        <v>16</v>
      </c>
      <c r="B28" s="15" t="s">
        <v>0</v>
      </c>
      <c r="C28" s="1" t="s">
        <v>91</v>
      </c>
    </row>
    <row r="29" spans="1:5" s="2" customFormat="1" ht="15.6" customHeight="1">
      <c r="A29" s="13" t="s">
        <v>17</v>
      </c>
      <c r="B29" s="15" t="s">
        <v>0</v>
      </c>
      <c r="C29" s="1" t="s">
        <v>75</v>
      </c>
    </row>
    <row r="30" spans="1:5" s="49" customFormat="1" ht="15.6" customHeight="1">
      <c r="A30" s="53"/>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64</v>
      </c>
    </row>
    <row r="34" spans="1:3" s="2" customFormat="1">
      <c r="A34" s="13" t="s">
        <v>20</v>
      </c>
      <c r="B34" s="15" t="s">
        <v>0</v>
      </c>
      <c r="C34" s="7" t="s">
        <v>92</v>
      </c>
    </row>
    <row r="35" spans="1:3" s="2" customFormat="1" ht="21.75" customHeight="1">
      <c r="A35" s="13" t="s">
        <v>21</v>
      </c>
      <c r="B35" s="15" t="s">
        <v>0</v>
      </c>
      <c r="C35" s="54" t="s">
        <v>79</v>
      </c>
    </row>
    <row r="36" spans="1:3" s="2" customFormat="1">
      <c r="A36" s="13" t="s">
        <v>22</v>
      </c>
      <c r="B36" s="15" t="s">
        <v>0</v>
      </c>
      <c r="C36" s="1" t="s">
        <v>80</v>
      </c>
    </row>
    <row r="37" spans="1:3" s="2" customFormat="1" ht="15.6" customHeight="1">
      <c r="A37" s="21" t="s">
        <v>23</v>
      </c>
      <c r="B37" s="22" t="s">
        <v>0</v>
      </c>
      <c r="C37" s="8">
        <v>43640</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44456</v>
      </c>
    </row>
    <row r="44" spans="1:3" s="2" customFormat="1" ht="15.6" customHeight="1">
      <c r="A44" s="13" t="s">
        <v>30</v>
      </c>
      <c r="B44" s="15" t="s">
        <v>0</v>
      </c>
      <c r="C44" s="4" t="s">
        <v>93</v>
      </c>
    </row>
  </sheetData>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
  <sheetViews>
    <sheetView topLeftCell="A22" zoomScaleNormal="100" zoomScaleSheetLayoutView="115" workbookViewId="0">
      <selection activeCell="G28" sqref="G28"/>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9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5"/>
    </row>
    <row r="5" spans="1:5" s="2" customFormat="1" ht="10.5" customHeight="1">
      <c r="A5" s="23" t="s">
        <v>15</v>
      </c>
      <c r="B5" s="1"/>
      <c r="D5" s="29"/>
      <c r="E5" s="94"/>
    </row>
    <row r="6" spans="1:5" s="2" customFormat="1" ht="13.5" customHeight="1">
      <c r="A6" s="24" t="s">
        <v>5</v>
      </c>
      <c r="B6" s="1"/>
      <c r="D6" s="29"/>
      <c r="E6" s="94"/>
    </row>
    <row r="7" spans="1:5" s="2" customFormat="1" ht="15" customHeight="1">
      <c r="A7" s="1"/>
      <c r="B7" s="1"/>
      <c r="D7" s="29"/>
      <c r="E7" s="94"/>
    </row>
    <row r="8" spans="1:5" s="25" customFormat="1">
      <c r="A8" s="45" t="s">
        <v>83</v>
      </c>
      <c r="D8" s="30"/>
      <c r="E8" s="96"/>
    </row>
    <row r="10" spans="1:5" ht="23.1" customHeight="1">
      <c r="D10" s="73" t="s">
        <v>34</v>
      </c>
      <c r="E10" s="97" t="s">
        <v>36</v>
      </c>
    </row>
    <row r="11" spans="1:5" ht="23.1" customHeight="1">
      <c r="A11" s="59" t="s">
        <v>32</v>
      </c>
      <c r="B11" s="59" t="s">
        <v>33</v>
      </c>
      <c r="C11" s="59"/>
      <c r="D11" s="31" t="s">
        <v>35</v>
      </c>
      <c r="E11" s="98" t="s">
        <v>37</v>
      </c>
    </row>
    <row r="14" spans="1:5" ht="39.6">
      <c r="A14" s="26">
        <v>1</v>
      </c>
      <c r="B14" s="55" t="s">
        <v>84</v>
      </c>
      <c r="C14" s="26" t="s">
        <v>32</v>
      </c>
      <c r="D14" s="27">
        <v>360</v>
      </c>
      <c r="E14" s="94">
        <v>360</v>
      </c>
    </row>
    <row r="15" spans="1:5">
      <c r="B15" s="32"/>
    </row>
    <row r="16" spans="1:5" ht="26.4">
      <c r="A16" s="26">
        <v>2</v>
      </c>
      <c r="B16" s="55" t="s">
        <v>85</v>
      </c>
      <c r="C16" s="26" t="s">
        <v>32</v>
      </c>
      <c r="D16" s="27">
        <v>400</v>
      </c>
      <c r="E16" s="94">
        <v>250</v>
      </c>
    </row>
    <row r="17" spans="1:5">
      <c r="B17" s="32"/>
    </row>
    <row r="18" spans="1:5" ht="52.8">
      <c r="A18" s="26">
        <v>3</v>
      </c>
      <c r="B18" s="55" t="s">
        <v>114</v>
      </c>
      <c r="C18" s="26" t="s">
        <v>32</v>
      </c>
      <c r="D18" s="27">
        <v>280</v>
      </c>
      <c r="E18" s="94" t="s">
        <v>118</v>
      </c>
    </row>
    <row r="19" spans="1:5">
      <c r="B19" s="47"/>
    </row>
    <row r="20" spans="1:5" ht="52.8">
      <c r="A20" s="26">
        <v>4</v>
      </c>
      <c r="B20" s="55" t="s">
        <v>86</v>
      </c>
      <c r="C20" s="26"/>
      <c r="D20" s="27">
        <v>2400</v>
      </c>
      <c r="E20" s="94">
        <v>1000</v>
      </c>
    </row>
    <row r="21" spans="1:5">
      <c r="A21" s="26"/>
      <c r="B21" s="48"/>
      <c r="C21" s="26"/>
    </row>
    <row r="22" spans="1:5" ht="26.4">
      <c r="A22" s="26">
        <v>5</v>
      </c>
      <c r="B22" s="55" t="s">
        <v>87</v>
      </c>
      <c r="C22" s="26"/>
      <c r="D22" s="27">
        <v>3000</v>
      </c>
      <c r="E22" s="94">
        <v>1100</v>
      </c>
    </row>
    <row r="23" spans="1:5">
      <c r="A23" s="26"/>
      <c r="B23" s="55"/>
      <c r="C23" s="26"/>
    </row>
    <row r="24" spans="1:5" ht="26.4">
      <c r="A24" s="26">
        <v>6</v>
      </c>
      <c r="B24" s="55" t="s">
        <v>88</v>
      </c>
      <c r="C24" s="26" t="s">
        <v>32</v>
      </c>
      <c r="D24" s="27">
        <v>280</v>
      </c>
      <c r="E24" s="94">
        <v>280</v>
      </c>
    </row>
    <row r="25" spans="1:5">
      <c r="A25" s="26"/>
      <c r="B25" s="55"/>
      <c r="C25" s="26"/>
    </row>
    <row r="26" spans="1:5">
      <c r="A26" s="26">
        <v>7</v>
      </c>
      <c r="B26" s="55" t="s">
        <v>89</v>
      </c>
      <c r="C26" s="26" t="s">
        <v>32</v>
      </c>
      <c r="D26" s="27">
        <v>192</v>
      </c>
      <c r="E26" s="94">
        <v>192</v>
      </c>
    </row>
    <row r="27" spans="1:5">
      <c r="A27" s="26"/>
      <c r="B27" s="55"/>
      <c r="C27" s="26"/>
    </row>
    <row r="28" spans="1:5" ht="23.1" customHeight="1" thickBot="1">
      <c r="A28" s="26"/>
      <c r="B28" s="62" t="s">
        <v>38</v>
      </c>
      <c r="C28" s="34" t="s">
        <v>0</v>
      </c>
      <c r="D28" s="39">
        <f>SUM(D14:D27)</f>
        <v>6912</v>
      </c>
      <c r="E28" s="99">
        <f>SUM(E13:E27)</f>
        <v>3182</v>
      </c>
    </row>
    <row r="29" spans="1:5" ht="16.2" thickTop="1">
      <c r="B29" s="32"/>
      <c r="D29" s="33"/>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5" zoomScaleNormal="100" workbookViewId="0">
      <selection activeCell="G31" sqref="G3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52"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52"/>
    </row>
    <row r="5" spans="1:5" s="49" customFormat="1" ht="10.5" customHeight="1">
      <c r="A5" s="57" t="s">
        <v>15</v>
      </c>
      <c r="B5" s="1"/>
      <c r="D5" s="29"/>
      <c r="E5" s="52"/>
    </row>
    <row r="6" spans="1:5" s="49" customFormat="1" ht="13.5" customHeight="1">
      <c r="A6" s="58" t="s">
        <v>5</v>
      </c>
      <c r="B6" s="1"/>
      <c r="D6" s="29"/>
      <c r="E6" s="52"/>
    </row>
    <row r="7" spans="1:5" s="49" customFormat="1" ht="15" customHeight="1">
      <c r="A7" s="1"/>
      <c r="B7" s="1"/>
      <c r="D7" s="29"/>
      <c r="E7" s="52"/>
    </row>
    <row r="8" spans="1:5" s="25" customFormat="1" ht="23.1" customHeight="1">
      <c r="A8" s="74" t="s">
        <v>90</v>
      </c>
      <c r="D8" s="30"/>
      <c r="E8" s="51"/>
    </row>
    <row r="10" spans="1:5" ht="23.1" customHeight="1">
      <c r="A10" s="60"/>
      <c r="B10" s="60"/>
      <c r="C10" s="60"/>
      <c r="D10" s="90" t="s">
        <v>41</v>
      </c>
      <c r="E10" s="90"/>
    </row>
    <row r="11" spans="1:5" ht="23.1" customHeight="1">
      <c r="A11" s="70" t="s">
        <v>32</v>
      </c>
      <c r="B11" s="70" t="s">
        <v>40</v>
      </c>
      <c r="C11" s="71" t="s">
        <v>39</v>
      </c>
      <c r="D11" s="71" t="s">
        <v>42</v>
      </c>
      <c r="E11" s="72" t="s">
        <v>43</v>
      </c>
    </row>
    <row r="12" spans="1:5" ht="15" customHeight="1"/>
    <row r="13" spans="1:5" ht="23.1" customHeight="1">
      <c r="A13" s="26">
        <v>1</v>
      </c>
      <c r="B13" s="56" t="s">
        <v>95</v>
      </c>
      <c r="C13" s="26">
        <v>1</v>
      </c>
      <c r="D13" s="27">
        <v>894</v>
      </c>
      <c r="E13" s="100">
        <v>714.8</v>
      </c>
    </row>
    <row r="14" spans="1:5" ht="23.1" customHeight="1">
      <c r="A14" s="26">
        <v>2</v>
      </c>
      <c r="B14" s="56" t="s">
        <v>66</v>
      </c>
      <c r="C14" s="26">
        <v>1</v>
      </c>
      <c r="D14" s="27">
        <v>347</v>
      </c>
      <c r="E14" s="100"/>
    </row>
    <row r="15" spans="1:5" ht="23.1" customHeight="1">
      <c r="A15" s="26">
        <v>3</v>
      </c>
      <c r="B15" s="56" t="s">
        <v>94</v>
      </c>
      <c r="C15" s="26">
        <v>1</v>
      </c>
      <c r="D15" s="27">
        <v>169</v>
      </c>
      <c r="E15" s="100">
        <v>135.19999999999999</v>
      </c>
    </row>
    <row r="16" spans="1:5" ht="23.1" customHeight="1">
      <c r="A16" s="26">
        <v>4</v>
      </c>
      <c r="B16" s="56" t="s">
        <v>96</v>
      </c>
      <c r="C16" s="26">
        <v>1</v>
      </c>
      <c r="D16" s="27">
        <v>59</v>
      </c>
      <c r="E16" s="100"/>
    </row>
    <row r="17" spans="1:5" s="38" customFormat="1" ht="23.1" customHeight="1">
      <c r="A17" s="26">
        <v>5</v>
      </c>
      <c r="B17" s="56" t="s">
        <v>97</v>
      </c>
      <c r="C17" s="36">
        <v>1</v>
      </c>
      <c r="D17" s="27">
        <v>299</v>
      </c>
      <c r="E17" s="100">
        <v>238.8</v>
      </c>
    </row>
    <row r="18" spans="1:5" s="38" customFormat="1" ht="23.1" customHeight="1">
      <c r="A18" s="26">
        <v>6</v>
      </c>
      <c r="B18" s="56" t="s">
        <v>67</v>
      </c>
      <c r="C18" s="36">
        <v>1</v>
      </c>
      <c r="D18" s="27">
        <v>156</v>
      </c>
      <c r="E18" s="100"/>
    </row>
    <row r="19" spans="1:5" s="38" customFormat="1" ht="23.1" customHeight="1">
      <c r="A19" s="26">
        <v>7</v>
      </c>
      <c r="B19" s="56" t="s">
        <v>68</v>
      </c>
      <c r="C19" s="36">
        <v>1</v>
      </c>
      <c r="D19" s="27">
        <v>34</v>
      </c>
      <c r="E19" s="100"/>
    </row>
    <row r="20" spans="1:5" s="38" customFormat="1" ht="23.1" customHeight="1">
      <c r="A20" s="26">
        <v>8</v>
      </c>
      <c r="B20" s="56" t="s">
        <v>98</v>
      </c>
      <c r="C20" s="36">
        <v>1</v>
      </c>
      <c r="D20" s="27">
        <v>36</v>
      </c>
      <c r="E20" s="100"/>
    </row>
    <row r="21" spans="1:5" s="38" customFormat="1" ht="23.1" customHeight="1">
      <c r="A21" s="26">
        <v>9</v>
      </c>
      <c r="B21" s="89" t="s">
        <v>101</v>
      </c>
      <c r="C21" s="36">
        <v>1</v>
      </c>
      <c r="D21" s="27">
        <v>118</v>
      </c>
      <c r="E21" s="100">
        <v>94.4</v>
      </c>
    </row>
    <row r="22" spans="1:5" s="38" customFormat="1" ht="23.1" customHeight="1">
      <c r="A22" s="26">
        <v>10</v>
      </c>
      <c r="B22" s="89" t="s">
        <v>100</v>
      </c>
      <c r="C22" s="36">
        <v>1</v>
      </c>
      <c r="D22" s="27">
        <v>4915</v>
      </c>
      <c r="E22" s="100">
        <v>3932</v>
      </c>
    </row>
    <row r="23" spans="1:5" s="38" customFormat="1" ht="23.1" customHeight="1">
      <c r="A23" s="26">
        <v>11</v>
      </c>
      <c r="B23" s="89" t="s">
        <v>102</v>
      </c>
      <c r="C23" s="36">
        <v>1</v>
      </c>
      <c r="D23" s="27">
        <v>142</v>
      </c>
      <c r="E23" s="100"/>
    </row>
    <row r="24" spans="1:5" s="38" customFormat="1" ht="23.1" customHeight="1">
      <c r="A24" s="26">
        <v>12</v>
      </c>
      <c r="B24" s="89" t="s">
        <v>99</v>
      </c>
      <c r="C24" s="36">
        <v>1</v>
      </c>
      <c r="D24" s="27">
        <v>182</v>
      </c>
      <c r="E24" s="100"/>
    </row>
    <row r="25" spans="1:5" s="38" customFormat="1" ht="23.1" customHeight="1">
      <c r="A25" s="26">
        <v>13</v>
      </c>
      <c r="B25" s="56" t="s">
        <v>103</v>
      </c>
      <c r="C25" s="36">
        <v>1</v>
      </c>
      <c r="D25" s="80">
        <v>36</v>
      </c>
      <c r="E25" s="100"/>
    </row>
    <row r="26" spans="1:5" s="38" customFormat="1" ht="23.1" customHeight="1">
      <c r="A26" s="26">
        <v>14</v>
      </c>
      <c r="B26" s="56" t="s">
        <v>104</v>
      </c>
      <c r="C26" s="36">
        <v>2</v>
      </c>
      <c r="D26" s="27">
        <v>644</v>
      </c>
      <c r="E26" s="100">
        <v>514.4</v>
      </c>
    </row>
    <row r="27" spans="1:5" s="38" customFormat="1" ht="23.1" customHeight="1">
      <c r="A27" s="26">
        <v>15</v>
      </c>
      <c r="B27" s="56" t="s">
        <v>105</v>
      </c>
      <c r="C27" s="36">
        <v>1</v>
      </c>
      <c r="D27" s="27">
        <v>1147</v>
      </c>
      <c r="E27" s="100">
        <v>917.6</v>
      </c>
    </row>
    <row r="28" spans="1:5" s="38" customFormat="1" ht="23.1" customHeight="1">
      <c r="A28" s="26">
        <v>16</v>
      </c>
      <c r="B28" s="56" t="s">
        <v>106</v>
      </c>
      <c r="C28" s="36">
        <v>1</v>
      </c>
      <c r="D28" s="27">
        <v>40</v>
      </c>
      <c r="E28" s="100"/>
    </row>
    <row r="29" spans="1:5" s="38" customFormat="1" ht="23.1" customHeight="1">
      <c r="A29" s="26">
        <v>17</v>
      </c>
      <c r="B29" s="56" t="s">
        <v>107</v>
      </c>
      <c r="C29" s="36">
        <v>1</v>
      </c>
      <c r="D29" s="27">
        <v>48</v>
      </c>
      <c r="E29" s="100"/>
    </row>
    <row r="30" spans="1:5" s="38" customFormat="1" ht="23.1" customHeight="1">
      <c r="A30" s="26">
        <v>18</v>
      </c>
      <c r="B30" s="56" t="s">
        <v>108</v>
      </c>
      <c r="C30" s="36">
        <v>1</v>
      </c>
      <c r="D30" s="27">
        <v>16</v>
      </c>
      <c r="E30" s="100"/>
    </row>
    <row r="31" spans="1:5" s="38" customFormat="1" ht="23.1" customHeight="1">
      <c r="A31" s="26">
        <v>19</v>
      </c>
      <c r="B31" s="56" t="s">
        <v>109</v>
      </c>
      <c r="C31" s="36">
        <v>1</v>
      </c>
      <c r="D31" s="27">
        <v>23</v>
      </c>
      <c r="E31" s="100"/>
    </row>
    <row r="32" spans="1:5" s="38" customFormat="1" ht="23.1" customHeight="1">
      <c r="A32" s="26">
        <v>20</v>
      </c>
      <c r="B32" s="56" t="s">
        <v>115</v>
      </c>
      <c r="C32" s="36">
        <v>1</v>
      </c>
      <c r="D32" s="27">
        <v>44</v>
      </c>
      <c r="E32" s="100">
        <v>34.880000000000003</v>
      </c>
    </row>
    <row r="33" spans="1:6" s="38" customFormat="1" ht="9.9" customHeight="1">
      <c r="A33" s="26"/>
      <c r="B33" s="56"/>
      <c r="C33" s="36"/>
      <c r="D33" s="37"/>
      <c r="E33" s="100"/>
    </row>
    <row r="34" spans="1:6" s="66" customFormat="1" ht="23.1" customHeight="1" thickBot="1">
      <c r="A34" s="61"/>
      <c r="B34" s="62" t="s">
        <v>60</v>
      </c>
      <c r="C34" s="63" t="s">
        <v>0</v>
      </c>
      <c r="D34" s="69">
        <f>SUM(D13:D33)</f>
        <v>9349</v>
      </c>
      <c r="E34" s="102">
        <f>SUM(E13:E33)</f>
        <v>6582.08</v>
      </c>
    </row>
    <row r="35" spans="1:6" s="66" customFormat="1" ht="9.9" customHeight="1" thickTop="1">
      <c r="A35" s="67"/>
      <c r="B35" s="62"/>
      <c r="C35" s="63"/>
      <c r="D35" s="68"/>
      <c r="E35" s="65"/>
    </row>
    <row r="36" spans="1:6">
      <c r="A36" s="35"/>
      <c r="B36" s="40" t="s">
        <v>65</v>
      </c>
      <c r="C36" s="40"/>
      <c r="D36" s="47"/>
      <c r="E36" s="9"/>
      <c r="F36" s="27"/>
    </row>
    <row r="37" spans="1:6">
      <c r="A37" s="35"/>
      <c r="B37" s="40" t="s">
        <v>62</v>
      </c>
      <c r="C37" s="40"/>
      <c r="D37" s="47"/>
      <c r="E37" s="9"/>
      <c r="F37" s="27"/>
    </row>
    <row r="38" spans="1:6">
      <c r="B38" s="40" t="s">
        <v>63</v>
      </c>
      <c r="C38" s="40"/>
      <c r="D38" s="47"/>
      <c r="E38" s="9"/>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topLeftCell="A12" zoomScaleNormal="100" zoomScaleSheetLayoutView="100" workbookViewId="0">
      <selection activeCell="G16" sqref="G1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03" customWidth="1"/>
    <col min="6" max="16384" width="14.6640625" style="9"/>
  </cols>
  <sheetData>
    <row r="1" spans="1:5">
      <c r="C1" s="10"/>
      <c r="D1" s="28"/>
    </row>
    <row r="2" spans="1:5">
      <c r="C2" s="10"/>
      <c r="D2" s="28"/>
    </row>
    <row r="3" spans="1:5">
      <c r="C3" s="10"/>
      <c r="D3" s="28"/>
    </row>
    <row r="4" spans="1:5" s="49" customFormat="1" ht="13.5" customHeight="1">
      <c r="A4" s="57" t="s">
        <v>4</v>
      </c>
      <c r="B4" s="1"/>
      <c r="D4" s="29"/>
      <c r="E4" s="103"/>
    </row>
    <row r="5" spans="1:5" s="49" customFormat="1" ht="10.5" customHeight="1">
      <c r="A5" s="57" t="s">
        <v>15</v>
      </c>
      <c r="B5" s="1"/>
      <c r="D5" s="29"/>
      <c r="E5" s="103"/>
    </row>
    <row r="6" spans="1:5" s="49" customFormat="1" ht="13.5" customHeight="1">
      <c r="A6" s="58" t="s">
        <v>5</v>
      </c>
      <c r="B6" s="1"/>
      <c r="D6" s="29"/>
      <c r="E6" s="103"/>
    </row>
    <row r="7" spans="1:5" s="49" customFormat="1" ht="15" customHeight="1">
      <c r="A7" s="1"/>
      <c r="B7" s="1"/>
      <c r="D7" s="29"/>
      <c r="E7" s="103"/>
    </row>
    <row r="8" spans="1:5" s="76" customFormat="1" ht="23.1" customHeight="1">
      <c r="A8" s="74" t="s">
        <v>90</v>
      </c>
      <c r="D8" s="75"/>
      <c r="E8" s="104"/>
    </row>
    <row r="10" spans="1:5" ht="23.1" customHeight="1">
      <c r="A10" s="60"/>
      <c r="B10" s="60"/>
      <c r="C10" s="60"/>
      <c r="D10" s="90" t="s">
        <v>41</v>
      </c>
      <c r="E10" s="90"/>
    </row>
    <row r="11" spans="1:5" ht="23.1" customHeight="1">
      <c r="A11" s="70" t="s">
        <v>32</v>
      </c>
      <c r="B11" s="70" t="s">
        <v>40</v>
      </c>
      <c r="C11" s="71" t="s">
        <v>39</v>
      </c>
      <c r="D11" s="71" t="s">
        <v>42</v>
      </c>
      <c r="E11" s="105" t="s">
        <v>43</v>
      </c>
    </row>
    <row r="12" spans="1:5" ht="15" customHeight="1">
      <c r="E12" s="103">
        <v>6582.08</v>
      </c>
    </row>
    <row r="13" spans="1:5" ht="23.1" customHeight="1">
      <c r="A13" s="26">
        <v>21</v>
      </c>
      <c r="B13" s="56" t="s">
        <v>110</v>
      </c>
      <c r="C13" s="36">
        <v>1</v>
      </c>
      <c r="D13" s="27">
        <v>196</v>
      </c>
      <c r="E13" s="100">
        <v>156.4</v>
      </c>
    </row>
    <row r="14" spans="1:5" ht="23.1" customHeight="1">
      <c r="A14" s="26">
        <v>22</v>
      </c>
      <c r="B14" s="56" t="s">
        <v>111</v>
      </c>
      <c r="C14" s="36">
        <v>1</v>
      </c>
      <c r="D14" s="27">
        <v>57</v>
      </c>
      <c r="E14" s="100"/>
    </row>
    <row r="15" spans="1:5" ht="23.1" customHeight="1">
      <c r="A15" s="26">
        <v>23</v>
      </c>
      <c r="B15" s="56" t="s">
        <v>112</v>
      </c>
      <c r="C15" s="26">
        <v>1</v>
      </c>
      <c r="D15" s="27">
        <v>949</v>
      </c>
      <c r="E15" s="100">
        <v>758.8</v>
      </c>
    </row>
    <row r="16" spans="1:5" ht="23.1" customHeight="1">
      <c r="A16" s="26">
        <v>24</v>
      </c>
      <c r="B16" s="56" t="s">
        <v>113</v>
      </c>
      <c r="C16" s="26"/>
      <c r="D16" s="27">
        <v>300</v>
      </c>
      <c r="E16" s="100">
        <v>21.04</v>
      </c>
    </row>
    <row r="17" spans="1:6" s="38" customFormat="1" ht="9.9" customHeight="1">
      <c r="A17" s="26"/>
      <c r="B17" s="56"/>
      <c r="C17" s="36"/>
      <c r="D17" s="37"/>
      <c r="E17" s="100"/>
    </row>
    <row r="18" spans="1:6" s="66" customFormat="1" ht="23.1" customHeight="1">
      <c r="A18" s="61"/>
      <c r="B18" s="62" t="s">
        <v>44</v>
      </c>
      <c r="C18" s="63" t="s">
        <v>0</v>
      </c>
      <c r="D18" s="64">
        <f>SUM(D13:D17)+'MAT 1'!D34</f>
        <v>10851</v>
      </c>
      <c r="E18" s="106">
        <f>SUM(E12:E17)</f>
        <v>7518.32</v>
      </c>
    </row>
    <row r="19" spans="1:6" s="66" customFormat="1" ht="23.1" customHeight="1">
      <c r="A19" s="67"/>
      <c r="B19" s="62" t="s">
        <v>38</v>
      </c>
      <c r="C19" s="63" t="s">
        <v>0</v>
      </c>
      <c r="D19" s="68">
        <f>LAB!D28</f>
        <v>6912</v>
      </c>
      <c r="E19" s="107">
        <v>3182</v>
      </c>
    </row>
    <row r="20" spans="1:6" s="66" customFormat="1" ht="23.1" customHeight="1" thickBot="1">
      <c r="A20" s="67"/>
      <c r="B20" s="62" t="s">
        <v>45</v>
      </c>
      <c r="C20" s="63" t="s">
        <v>0</v>
      </c>
      <c r="D20" s="69">
        <f>SUM(D13:D18)</f>
        <v>12353</v>
      </c>
      <c r="E20" s="102">
        <f>SUM(E18:E19)</f>
        <v>10700.32</v>
      </c>
    </row>
    <row r="21" spans="1:6" s="66" customFormat="1" ht="9.9" customHeight="1" thickTop="1">
      <c r="A21" s="67"/>
      <c r="B21" s="62"/>
      <c r="C21" s="63"/>
      <c r="D21" s="68"/>
      <c r="E21" s="101"/>
    </row>
    <row r="22" spans="1:6">
      <c r="A22" s="35"/>
      <c r="B22" s="40" t="s">
        <v>65</v>
      </c>
      <c r="C22" s="40"/>
      <c r="D22" s="47"/>
      <c r="F22" s="27"/>
    </row>
    <row r="23" spans="1:6">
      <c r="A23" s="35"/>
      <c r="B23" s="40" t="s">
        <v>62</v>
      </c>
      <c r="C23" s="40"/>
      <c r="D23" s="47"/>
      <c r="F23" s="27"/>
    </row>
    <row r="24" spans="1:6">
      <c r="B24" s="40" t="s">
        <v>63</v>
      </c>
      <c r="C24" s="40"/>
      <c r="D24" s="47"/>
      <c r="F24" s="27"/>
    </row>
    <row r="25" spans="1:6">
      <c r="B25" s="47"/>
    </row>
    <row r="26" spans="1:6">
      <c r="B26" s="47"/>
    </row>
    <row r="27" spans="1:6">
      <c r="B27" s="4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7" t="s">
        <v>4</v>
      </c>
      <c r="B4" s="1"/>
      <c r="C4" s="1"/>
      <c r="F4" s="12"/>
    </row>
    <row r="5" spans="1:6" s="2" customFormat="1" ht="12" customHeight="1">
      <c r="A5" s="57" t="s">
        <v>15</v>
      </c>
      <c r="B5" s="1"/>
      <c r="C5" s="1"/>
    </row>
    <row r="6" spans="1:6" s="2" customFormat="1" ht="13.5" customHeight="1">
      <c r="A6" s="58"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91" t="s">
        <v>61</v>
      </c>
      <c r="E19" s="91"/>
      <c r="F19" s="91"/>
    </row>
    <row r="20" spans="1:6" s="2" customFormat="1" ht="85.5" customHeight="1">
      <c r="A20" s="13"/>
      <c r="B20" s="15"/>
      <c r="C20" s="13"/>
      <c r="D20" s="91"/>
      <c r="E20" s="91"/>
      <c r="F20" s="9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2021-09-23T05:51:52Z</cp:lastPrinted>
  <dcterms:created xsi:type="dcterms:W3CDTF">2020-09-09T09:05:40Z</dcterms:created>
  <dcterms:modified xsi:type="dcterms:W3CDTF">2021-10-26T09:09:42Z</dcterms:modified>
</cp:coreProperties>
</file>