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2918FC80-D7A9-434E-9035-2F033CDC029F}" xr6:coauthVersionLast="47" xr6:coauthVersionMax="47" xr10:uidLastSave="{00000000-0000-0000-0000-000000000000}"/>
  <bookViews>
    <workbookView xWindow="2928" yWindow="2928" windowWidth="17244" windowHeight="9024" activeTab="3" xr2:uid="{00000000-000D-0000-FFFF-FFFF00000000}"/>
  </bookViews>
  <sheets>
    <sheet name="COVER" sheetId="2" r:id="rId1"/>
    <sheet name="LAB" sheetId="5" r:id="rId2"/>
    <sheet name="MAT 1" sheetId="9" r:id="rId3"/>
    <sheet name="MAT (2)" sheetId="13"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7" i="13" l="1"/>
  <c r="E29" i="13" s="1"/>
  <c r="E34" i="9"/>
  <c r="E24" i="5"/>
  <c r="D24" i="5" l="1"/>
  <c r="D25" i="13"/>
  <c r="D24" i="13"/>
  <c r="D20" i="13"/>
  <c r="D24" i="9"/>
  <c r="D23" i="9" l="1"/>
  <c r="D22" i="9"/>
  <c r="D18" i="9"/>
  <c r="D15" i="9"/>
  <c r="D13" i="9"/>
  <c r="D34" i="9" l="1"/>
</calcChain>
</file>

<file path=xl/sharedStrings.xml><?xml version="1.0" encoding="utf-8"?>
<sst xmlns="http://schemas.openxmlformats.org/spreadsheetml/2006/main" count="190" uniqueCount="130">
  <si>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</si>
  <si>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</si>
  <si>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</si>
  <si>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</si>
  <si>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</si>
  <si>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</si>
  <si>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</si>
  <si>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</si>
  <si>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</si>
  <si>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</si>
  <si>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</si>
  <si>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</si>
  <si>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</si>
  <si>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</si>
  <si>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</si>
  <si>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</si>
  <si>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</si>
  <si>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</si>
  <si>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</si>
  <si>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</si>
  <si>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</si>
  <si>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</si>
  <si>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</si>
  <si>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</si>
  <si>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</si>
  <si>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</si>
  <si>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</si>
  <si>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</si>
  <si>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</si>
  <si>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</si>
  <si>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</si>
  <si>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</si>
  <si>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</si>
  <si>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</si>
  <si>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</si>
  <si>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</si>
  <si>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</si>
  <si>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</si>
  <si>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</si>
  <si>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</si>
  <si>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</si>
  <si>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</si>
  <si>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</si>
  <si>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</si>
  <si>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</si>
  <si>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</si>
  <si>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</si>
  <si>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</si>
  <si>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</si>
  <si>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</si>
  <si>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</si>
  <si>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</si>
  <si>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</si>
  <si>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</si>
  <si>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</si>
  <si>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</si>
  <si>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</si>
  <si>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FRONT BUMPER</t>
  </si>
  <si>
    <t>FRONT BUMPER FIXING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</si>
  <si>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</si>
  <si>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</si>
  <si>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</si>
  <si>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</si>
  <si>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TBC</t>
  </si>
  <si>
    <t>Attn: Motor Claims Dept</t>
  </si>
  <si>
    <t>PA/TP/0772/2021/JT</t>
  </si>
  <si>
    <r>
      <t xml:space="preserve">VEHICLE </t>
    </r>
    <r>
      <rPr>
        <b/>
        <u/>
        <sz val="10"/>
        <rFont val="Audi Type"/>
        <family val="2"/>
      </rPr>
      <t>NOT IN</t>
    </r>
    <r>
      <rPr>
        <b/>
        <sz val="10"/>
        <rFont val="Audi Type"/>
        <family val="2"/>
      </rPr>
      <t xml:space="preserve"> WORKSHOP. KINDLY ARRANGE SURVEY 22/9/21</t>
    </r>
  </si>
  <si>
    <t>MR TEY KHANG WEEI (ZHENG KANGWEI)</t>
  </si>
  <si>
    <t>BLK 323 JURONG EAST ST 31</t>
  </si>
  <si>
    <t>#04-216</t>
  </si>
  <si>
    <t>SINGAPORE 600323</t>
  </si>
  <si>
    <t>HP +65 96986068</t>
  </si>
  <si>
    <t>SKH 6068 T</t>
  </si>
  <si>
    <t>AUDI Q3 SB 1.4 TFSI S</t>
  </si>
  <si>
    <t>CZD C40473</t>
  </si>
  <si>
    <t>WAUZZZF33M120276</t>
  </si>
  <si>
    <t>CTE TOWARDS SLE AT 1.8KM</t>
  </si>
  <si>
    <t>MASK BEFORE ENTERIN TUNNEL</t>
  </si>
  <si>
    <t>ESTIMATED LABOUR CHARGES FOR ACCIDENT VEHICLE SKH 6068 T -FRONT</t>
  </si>
  <si>
    <t>TO REMOVE, CHECK AND TRANSFER FRONT WIRE HARNESS FOR HEADLIGHTS, HORNS, OUTSIDE TEMPERATURE SENSOR, HEADLIGHT WASHER ASSY AND FRONT PARKING AID.</t>
  </si>
  <si>
    <t>TO REMOVE AND TRANSFER BOTH HEADLIGHT'S CONTROL UNIT AND POWER MODULE.</t>
  </si>
  <si>
    <t>TO DISMANTLE AND RENEW FRONT BUMPER AND BOTH HEADLIGHT. RE-ORGANIZE CRASH MANAGEMENT COMPONENTS. REISNTALL ALL PARTS REMOVED.</t>
  </si>
  <si>
    <t>TO REPSRAY FRONT BUMPER, FRONT BUMPER LOWER SPOILER AND BOTH WHEEL ARCH TRIMS.</t>
  </si>
  <si>
    <t>TOTAL LABOUR CHARGES (FRONT)</t>
  </si>
  <si>
    <t>MATERIAL LIST FOR ACCIDENT VEHICLE REGN NO. SKH 6068 T</t>
  </si>
  <si>
    <t>FRONT BUMPER CLOSING ELEMENT - LH / RH</t>
  </si>
  <si>
    <t>FRONT BUMPER LOWER TRIM (GREY)</t>
  </si>
  <si>
    <t>FRONT BUMPER LOWER GRILLE</t>
  </si>
  <si>
    <t>FRONT BUMPER LOWER GRILLE CENTER COVER</t>
  </si>
  <si>
    <t>FRONT BUMPER CLOSING ELEMENT - LOWER CENTER</t>
  </si>
  <si>
    <t>FRONT BUMPER SPOILER</t>
  </si>
  <si>
    <t>FRONT BUMPER AIR GRILLE - LH / RH</t>
  </si>
  <si>
    <t>FRONT BUMPER AIR GRILLE TRIM (GREY) - LH / RH</t>
  </si>
  <si>
    <t>FRONT BUMPER GRILLE SENSOR SUPPORT - LH /RH</t>
  </si>
  <si>
    <t>FRONT BUMPER SENSOR SUPPORT - LH / RH</t>
  </si>
  <si>
    <t>RADIATOR GRILLE</t>
  </si>
  <si>
    <t>RADIATOR GRILLE STRIKER PLATE</t>
  </si>
  <si>
    <t>FRONT CAMERA BRACKET</t>
  </si>
  <si>
    <t>RADIATOR GRILLE INNER COVER</t>
  </si>
  <si>
    <t>FRONT CAMERA</t>
  </si>
  <si>
    <t>FRONT CAMERA CAP</t>
  </si>
  <si>
    <t>FRONT BUMPER CARRIER FORM</t>
  </si>
  <si>
    <t xml:space="preserve">FRONT BUMPER CARRIER  </t>
  </si>
  <si>
    <t>SUB TOTAL SPARE PARTS (FRONT)</t>
  </si>
  <si>
    <t>FRONT BUMPER TOP COVER</t>
  </si>
  <si>
    <t>CAUTION STICKER</t>
  </si>
  <si>
    <t>A/C STICKER</t>
  </si>
  <si>
    <t>FRONT PARKING AID SENSOR - LH / RH</t>
  </si>
  <si>
    <t>FRONT PARKING AID SENSOR SEAL RING</t>
  </si>
  <si>
    <t>HORN - RH</t>
  </si>
  <si>
    <t>HORN BRACKET- RH</t>
  </si>
  <si>
    <t>HEADLIGHT MOUNTING - LH / RH</t>
  </si>
  <si>
    <t>HEADLIGHT - RH</t>
  </si>
  <si>
    <t>HEADLIGHT LIFT CYLINDER - RH</t>
  </si>
  <si>
    <t>HEADLIGHT LIFT CYLINDER HOSE</t>
  </si>
  <si>
    <t>RADIATOR AIR GRILLE - LH / RH / UPPER</t>
  </si>
  <si>
    <t>FRONT WHEEL ARCH COVER - LH / RH</t>
  </si>
  <si>
    <t>TOTAL SPARE PARTS (FRONT)</t>
  </si>
  <si>
    <t>Tel: 6880 4602 - Fax: 6880 4838</t>
  </si>
  <si>
    <t>TO CARRY OUT DIAGNOSTIC CHECK</t>
  </si>
  <si>
    <t>c/f</t>
  </si>
  <si>
    <t>FRONT NO PLATE</t>
  </si>
  <si>
    <t xml:space="preserve">                             bl-02/11/21</t>
  </si>
  <si>
    <t>OD CLAIM</t>
  </si>
  <si>
    <t>AIG ASIA PACIFIC INSURANCE PTE LTD</t>
  </si>
  <si>
    <t>78 SHENTON WAY</t>
  </si>
  <si>
    <t>#07-16 AIG BUILDING</t>
  </si>
  <si>
    <t>SINGAPORE 079120</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</si>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</sst>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5">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sz val="12"/>
      <color rgb="FFFF0000"/>
      <name val="Audi Type"/>
      <family val="2"/>
    </font>
    <font>
      <b/>
      <i/>
      <sz val="12"/>
      <color rgb="FFFF0000"/>
      <name val="Audi Type"/>
    </font>
    <font>
      <b/>
      <i/>
      <sz val="11"/>
      <color rgb="FFFF0000"/>
      <name val="Calibri"/>
      <family val="2"/>
      <scheme val="minor"/>
    </font>
    <font>
      <b/>
      <i/>
      <sz val="12"/>
      <color rgb="FFFF0000"/>
      <name val="Calibri"/>
      <family val="2"/>
      <scheme val="minor"/>
    </font>
    <font>
      <b/>
      <i/>
      <u/>
      <sz val="12"/>
      <color rgb="FFFF0000"/>
      <name val="Audi Type"/>
      <family val="2"/>
    </font>
    <font>
      <b/>
      <i/>
      <sz val="12"/>
      <name val="Audi Type"/>
      <family val="2"/>
    </font>
    <font>
      <i/>
      <sz val="12"/>
      <color theme="1"/>
      <name val="Calibri"/>
      <family val="2"/>
      <scheme val="minor"/>
    </font>
    <font>
      <i/>
      <sz val="12"/>
      <color theme="1"/>
      <name val="Audi Type"/>
      <family val="2"/>
    </font>
    <font>
      <b/>
      <i/>
      <u/>
      <sz val="10"/>
      <color rgb="FFFF0000"/>
      <name val="Audi Type"/>
      <family val="2"/>
    </font>
    <font>
      <b/>
      <i/>
      <sz val="11"/>
      <name val="Audi Type"/>
      <family val="2"/>
    </font>
    <font>
      <i/>
      <sz val="11"/>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
      <b/>
      <i/>
      <sz val="1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right/>
      <top style="thin">
        <color indexed="64"/>
      </top>
      <bottom style="thin">
        <color indexed="64"/>
      </bottom>
      <diagonal/>
    </border>
  </borders>
  <cellStyleXfs count="157">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1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164" fontId="26" fillId="0" borderId="6" xfId="1" applyFont="1" applyBorder="1" applyAlignment="1">
      <alignment horizontal="center" vertical="center"/>
    </xf>
    <xf numFmtId="0" fontId="29" fillId="0" borderId="0" xfId="0" applyFont="1" applyAlignment="1">
      <alignment horizontal="right"/>
    </xf>
    <xf numFmtId="164" fontId="28" fillId="0" borderId="0" xfId="1" applyFont="1" applyAlignment="1">
      <alignment vertical="center"/>
    </xf>
    <xf numFmtId="164" fontId="32" fillId="0" borderId="0" xfId="1" applyFont="1" applyAlignment="1">
      <alignment vertical="center"/>
    </xf>
    <xf numFmtId="164" fontId="33" fillId="0" borderId="1" xfId="1" applyFont="1" applyBorder="1" applyAlignment="1">
      <alignment horizontal="center" vertical="center"/>
    </xf>
    <xf numFmtId="164" fontId="31" fillId="0" borderId="0" xfId="1" applyFont="1" applyAlignment="1">
      <alignment vertical="center"/>
    </xf>
    <xf numFmtId="0" fontId="34" fillId="0" borderId="0" xfId="0" applyFont="1" applyAlignment="1">
      <alignment vertical="center"/>
    </xf>
    <xf numFmtId="164" fontId="28" fillId="0" borderId="4" xfId="1" applyFont="1" applyBorder="1" applyAlignment="1">
      <alignment horizontal="center" vertical="center"/>
    </xf>
    <xf numFmtId="0" fontId="35" fillId="0" borderId="0" xfId="0" applyFont="1" applyAlignment="1">
      <alignment vertical="center"/>
    </xf>
    <xf numFmtId="164" fontId="27" fillId="0" borderId="0" xfId="1" applyFont="1" applyAlignment="1">
      <alignment vertical="center"/>
    </xf>
    <xf numFmtId="164" fontId="36" fillId="0" borderId="0" xfId="1" applyFont="1" applyAlignment="1">
      <alignment vertical="center"/>
    </xf>
    <xf numFmtId="164" fontId="37" fillId="0" borderId="1" xfId="1" applyFont="1" applyBorder="1" applyAlignment="1">
      <alignment horizontal="center" vertical="center"/>
    </xf>
    <xf numFmtId="164" fontId="29" fillId="0" borderId="0" xfId="1" applyFont="1" applyAlignment="1">
      <alignment vertical="center"/>
    </xf>
    <xf numFmtId="164" fontId="30" fillId="0" borderId="0" xfId="1" applyFont="1"/>
    <xf numFmtId="0" fontId="38" fillId="0" borderId="0" xfId="0" applyFont="1"/>
    <xf numFmtId="164" fontId="31" fillId="0" borderId="0" xfId="1" applyFont="1"/>
    <xf numFmtId="164" fontId="28" fillId="0" borderId="2" xfId="1" applyFont="1" applyBorder="1" applyAlignment="1">
      <alignment horizontal="center" vertical="center"/>
    </xf>
    <xf numFmtId="164" fontId="28" fillId="0" borderId="0" xfId="1" applyFont="1" applyBorder="1" applyAlignment="1">
      <alignment horizontal="center" vertical="center"/>
    </xf>
    <xf numFmtId="164" fontId="28" fillId="0" borderId="6" xfId="1" applyFont="1" applyBorder="1" applyAlignment="1">
      <alignment horizontal="center" vertical="center"/>
    </xf>
    <xf numFmtId="0" fontId="34" fillId="0" borderId="0" xfId="0" applyFont="1"/>
    <xf numFmtId="0" fontId="39" fillId="0" borderId="0" xfId="0" applyFont="1"/>
    <xf numFmtId="0" fontId="11" fillId="0" borderId="0" xfId="3" applyFont="1" applyAlignment="1">
      <alignment vertical="center"/>
    </xf>
    <xf numFmtId="0" fontId="22" fillId="0" borderId="0" xfId="34" applyFont="1" applyAlignment="1">
      <alignment horizontal="left"/>
    </xf>
    <xf numFmtId="0" fontId="22" fillId="0" borderId="0" xfId="34" applyFont="1" applyBorder="1" applyAlignment="1">
      <alignment horizontal="left"/>
    </xf>
    <xf numFmtId="164" fontId="40" fillId="0" borderId="0" xfId="1" applyFont="1" applyAlignment="1">
      <alignment vertical="center"/>
    </xf>
    <xf numFmtId="164" fontId="40" fillId="0" borderId="0" xfId="1" applyFont="1" applyAlignment="1">
      <alignment horizontal="right" vertical="center"/>
    </xf>
    <xf numFmtId="164" fontId="41" fillId="0" borderId="0" xfId="1" applyFont="1" applyAlignment="1">
      <alignment vertical="center"/>
    </xf>
    <xf numFmtId="164" fontId="42" fillId="0" borderId="0" xfId="1" applyFont="1" applyAlignment="1">
      <alignment horizontal="center"/>
    </xf>
    <xf numFmtId="164" fontId="42" fillId="0" borderId="1" xfId="1" applyFont="1" applyBorder="1" applyAlignment="1">
      <alignment horizontal="center" vertical="center"/>
    </xf>
    <xf numFmtId="164" fontId="40" fillId="0" borderId="0" xfId="1" applyFont="1" applyBorder="1" applyAlignment="1">
      <alignment vertical="center"/>
    </xf>
    <xf numFmtId="164" fontId="29" fillId="0" borderId="4" xfId="1" applyFont="1" applyBorder="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43" fillId="4" borderId="0" xfId="0" applyFont="1" applyFill="1"/>
    <xf numFmtId="0" fontId="44" fillId="4" borderId="0" xfId="3" applyFont="1" applyFill="1"/>
    <xf numFmtId="15" fontId="43" fillId="4" borderId="0" xfId="0" applyNumberFormat="1" applyFont="1" applyFill="1"/>
    <xf numFmtId="0" fontId="44" fillId="4" borderId="0" xfId="2" applyFont="1" applyFill="1"/>
  </cellXfs>
  <cellStyles count="157">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6"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5"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opLeftCell="A16" zoomScaleNormal="100" workbookViewId="0">
      <selection activeCell="D21" sqref="D21:E24"/>
    </sheetView>
  </sheetViews>
  <sheetFormatPr defaultColWidth="14.6640625" defaultRowHeight="13.2"/>
  <cols>
    <col min="1" max="1" width="25.6640625" style="9" customWidth="1"/>
    <col min="2" max="2" width="5.6640625" style="69"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3" t="s">
        <v>4</v>
      </c>
      <c r="B4" s="70"/>
      <c r="E4" s="12"/>
    </row>
    <row r="5" spans="1:5" s="2" customFormat="1" ht="12" customHeight="1">
      <c r="A5" s="53" t="s">
        <v>15</v>
      </c>
      <c r="B5" s="70"/>
    </row>
    <row r="6" spans="1:5" s="2" customFormat="1" ht="13.5" customHeight="1">
      <c r="A6" s="54" t="s">
        <v>5</v>
      </c>
      <c r="B6" s="70"/>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44459</v>
      </c>
    </row>
    <row r="16" spans="1:5" s="2" customFormat="1" ht="15.6" customHeight="1">
      <c r="A16" s="13" t="s">
        <v>1</v>
      </c>
      <c r="B16" s="15" t="s">
        <v>0</v>
      </c>
      <c r="C16" s="46">
        <v>45197</v>
      </c>
    </row>
    <row r="17" spans="1:5" s="2" customFormat="1" ht="14.1" customHeight="1">
      <c r="A17" s="1"/>
      <c r="B17" s="71"/>
    </row>
    <row r="18" spans="1:5" s="2" customFormat="1" ht="19.5" customHeight="1">
      <c r="A18" s="50" t="s">
        <v>66</v>
      </c>
      <c r="B18" s="20"/>
    </row>
    <row r="19" spans="1:5" s="2" customFormat="1" ht="19.5" customHeight="1">
      <c r="A19" s="13"/>
      <c r="B19" s="15"/>
    </row>
    <row r="20" spans="1:5" s="48" customFormat="1" ht="19.5" customHeight="1">
      <c r="A20" s="95" t="s">
        <v>124</v>
      </c>
      <c r="B20" s="15"/>
      <c r="C20" s="6"/>
      <c r="D20"/>
    </row>
    <row r="21" spans="1:5" s="48" customFormat="1" ht="19.5" customHeight="1">
      <c r="A21" s="1" t="s">
        <v>125</v>
      </c>
      <c r="B21" s="16"/>
      <c r="C21" s="16"/>
      <c r="D21" s="111" t="s">
        <v>128</v>
      </c>
      <c r="E21" s="112"/>
    </row>
    <row r="22" spans="1:5" s="48" customFormat="1" ht="19.5" customHeight="1">
      <c r="A22" s="1" t="s">
        <v>126</v>
      </c>
      <c r="B22" s="17"/>
      <c r="C22" s="17"/>
      <c r="D22" s="111" t="s">
        <v>129</v>
      </c>
      <c r="E22" s="112"/>
    </row>
    <row r="23" spans="1:5" s="17" customFormat="1" ht="15.6" customHeight="1">
      <c r="A23" s="1" t="s">
        <v>127</v>
      </c>
      <c r="D23" s="113">
        <v>44503</v>
      </c>
      <c r="E23" s="114"/>
    </row>
    <row r="24" spans="1:5" s="2" customFormat="1" ht="14.1" customHeight="1">
      <c r="A24" s="105" t="s">
        <v>64</v>
      </c>
      <c r="B24" s="106"/>
      <c r="C24" s="106"/>
      <c r="D24" s="111"/>
      <c r="E24" s="112"/>
    </row>
    <row r="25" spans="1:5" s="2" customFormat="1" ht="14.1" customHeight="1">
      <c r="A25" s="107" t="s">
        <v>118</v>
      </c>
      <c r="B25" s="108"/>
      <c r="C25" s="108"/>
      <c r="D25"/>
    </row>
    <row r="26" spans="1:5" s="48" customFormat="1" ht="14.1" customHeight="1">
      <c r="A26" s="97"/>
      <c r="B26" s="96"/>
      <c r="C26" s="96"/>
      <c r="D26"/>
    </row>
    <row r="27" spans="1:5" s="2" customFormat="1" ht="15.6" customHeight="1">
      <c r="A27" s="13" t="s">
        <v>16</v>
      </c>
      <c r="B27" s="15" t="s">
        <v>0</v>
      </c>
      <c r="C27" s="1" t="s">
        <v>67</v>
      </c>
    </row>
    <row r="28" spans="1:5" s="2" customFormat="1" ht="15.6" customHeight="1">
      <c r="A28" s="13" t="s">
        <v>17</v>
      </c>
      <c r="B28" s="15" t="s">
        <v>0</v>
      </c>
      <c r="C28" s="1" t="s">
        <v>68</v>
      </c>
    </row>
    <row r="29" spans="1:5" s="48" customFormat="1" ht="15.6" customHeight="1">
      <c r="A29" s="49"/>
      <c r="B29" s="15"/>
      <c r="C29" s="1" t="s">
        <v>69</v>
      </c>
    </row>
    <row r="30" spans="1:5" s="2" customFormat="1" ht="15.6" customHeight="1">
      <c r="A30" s="13"/>
      <c r="B30" s="15"/>
      <c r="C30" s="1" t="s">
        <v>70</v>
      </c>
    </row>
    <row r="31" spans="1:5" s="2" customFormat="1" ht="15.6" customHeight="1">
      <c r="A31" s="13" t="s">
        <v>18</v>
      </c>
      <c r="B31" s="15" t="s">
        <v>0</v>
      </c>
      <c r="C31" s="1" t="s">
        <v>71</v>
      </c>
    </row>
    <row r="32" spans="1:5" s="2" customFormat="1" ht="15.6" customHeight="1">
      <c r="A32" s="13" t="s">
        <v>19</v>
      </c>
      <c r="B32" s="15" t="s">
        <v>0</v>
      </c>
      <c r="C32" s="1" t="s">
        <v>123</v>
      </c>
    </row>
    <row r="33" spans="1:3" s="2" customFormat="1">
      <c r="A33" s="13" t="s">
        <v>20</v>
      </c>
      <c r="B33" s="15" t="s">
        <v>0</v>
      </c>
      <c r="C33" s="7">
        <v>7210081490</v>
      </c>
    </row>
    <row r="34" spans="1:3" s="2" customFormat="1" ht="21.75" customHeight="1">
      <c r="A34" s="13" t="s">
        <v>21</v>
      </c>
      <c r="B34" s="15" t="s">
        <v>0</v>
      </c>
      <c r="C34" s="73" t="s">
        <v>72</v>
      </c>
    </row>
    <row r="35" spans="1:3" s="2" customFormat="1">
      <c r="A35" s="13" t="s">
        <v>22</v>
      </c>
      <c r="B35" s="15" t="s">
        <v>0</v>
      </c>
      <c r="C35" s="1" t="s">
        <v>73</v>
      </c>
    </row>
    <row r="36" spans="1:3" s="2" customFormat="1" ht="15.6" customHeight="1">
      <c r="A36" s="21" t="s">
        <v>23</v>
      </c>
      <c r="B36" s="22" t="s">
        <v>0</v>
      </c>
      <c r="C36" s="8">
        <v>44406</v>
      </c>
    </row>
    <row r="37" spans="1:3" s="2" customFormat="1" ht="15.6" customHeight="1">
      <c r="A37" s="13" t="s">
        <v>24</v>
      </c>
      <c r="B37" s="15" t="s">
        <v>0</v>
      </c>
      <c r="C37" s="7" t="s">
        <v>74</v>
      </c>
    </row>
    <row r="38" spans="1:3" s="2" customFormat="1" ht="15.6" customHeight="1">
      <c r="A38" s="13" t="s">
        <v>25</v>
      </c>
      <c r="B38" s="15" t="s">
        <v>0</v>
      </c>
      <c r="C38" s="7" t="s">
        <v>75</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44459</v>
      </c>
    </row>
    <row r="43" spans="1:3" s="2" customFormat="1" ht="15.6" customHeight="1">
      <c r="A43" s="13" t="s">
        <v>30</v>
      </c>
      <c r="B43" s="15" t="s">
        <v>0</v>
      </c>
      <c r="C43" s="4" t="s">
        <v>76</v>
      </c>
    </row>
    <row r="44" spans="1:3">
      <c r="C44" s="9" t="s">
        <v>77</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7"/>
  <sheetViews>
    <sheetView topLeftCell="A18" zoomScaleNormal="100" zoomScaleSheetLayoutView="115" workbookViewId="0">
      <selection activeCell="E18"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8"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9"/>
    </row>
    <row r="5" spans="1:5" s="2" customFormat="1" ht="10.5" customHeight="1">
      <c r="A5" s="23" t="s">
        <v>15</v>
      </c>
      <c r="B5" s="1"/>
      <c r="D5" s="29"/>
      <c r="E5" s="98"/>
    </row>
    <row r="6" spans="1:5" s="2" customFormat="1" ht="13.5" customHeight="1">
      <c r="A6" s="24" t="s">
        <v>5</v>
      </c>
      <c r="B6" s="1"/>
      <c r="D6" s="29"/>
      <c r="E6" s="98"/>
    </row>
    <row r="7" spans="1:5" s="2" customFormat="1" ht="15" customHeight="1">
      <c r="A7" s="1"/>
      <c r="B7" s="1"/>
      <c r="D7" s="29"/>
      <c r="E7" s="98"/>
    </row>
    <row r="8" spans="1:5" s="25" customFormat="1" ht="15.6">
      <c r="A8" s="45" t="s">
        <v>78</v>
      </c>
      <c r="D8" s="30"/>
      <c r="E8" s="100"/>
    </row>
    <row r="10" spans="1:5" ht="23.1" customHeight="1">
      <c r="D10" s="67" t="s">
        <v>34</v>
      </c>
      <c r="E10" s="101" t="s">
        <v>36</v>
      </c>
    </row>
    <row r="11" spans="1:5" ht="23.1" customHeight="1">
      <c r="A11" s="55" t="s">
        <v>32</v>
      </c>
      <c r="B11" s="55" t="s">
        <v>33</v>
      </c>
      <c r="C11" s="55"/>
      <c r="D11" s="31" t="s">
        <v>35</v>
      </c>
      <c r="E11" s="102" t="s">
        <v>37</v>
      </c>
    </row>
    <row r="14" spans="1:5" ht="52.8">
      <c r="A14" s="26">
        <v>1</v>
      </c>
      <c r="B14" s="51" t="s">
        <v>79</v>
      </c>
      <c r="C14" s="26" t="s">
        <v>32</v>
      </c>
      <c r="D14" s="27">
        <v>480</v>
      </c>
      <c r="E14" s="86">
        <v>480</v>
      </c>
    </row>
    <row r="15" spans="1:5" ht="15.6">
      <c r="B15" s="32"/>
      <c r="E15" s="86"/>
    </row>
    <row r="16" spans="1:5" ht="26.4">
      <c r="A16" s="26">
        <v>2</v>
      </c>
      <c r="B16" s="51" t="s">
        <v>80</v>
      </c>
      <c r="C16" s="26" t="s">
        <v>32</v>
      </c>
      <c r="D16" s="27">
        <v>800</v>
      </c>
      <c r="E16" s="86"/>
    </row>
    <row r="17" spans="1:5" ht="15.6">
      <c r="B17" s="32"/>
      <c r="E17" s="86"/>
    </row>
    <row r="18" spans="1:5" ht="52.8">
      <c r="A18" s="26">
        <v>3</v>
      </c>
      <c r="B18" s="51" t="s">
        <v>81</v>
      </c>
      <c r="C18" s="26"/>
      <c r="D18" s="27">
        <v>1200</v>
      </c>
      <c r="E18" s="86">
        <v>500</v>
      </c>
    </row>
    <row r="19" spans="1:5" ht="15.6">
      <c r="B19" s="47"/>
      <c r="E19" s="86"/>
    </row>
    <row r="20" spans="1:5" ht="26.4">
      <c r="A20" s="26">
        <v>4</v>
      </c>
      <c r="B20" s="51" t="s">
        <v>82</v>
      </c>
      <c r="C20" s="26"/>
      <c r="D20" s="27">
        <v>3000</v>
      </c>
      <c r="E20" s="86">
        <v>950</v>
      </c>
    </row>
    <row r="21" spans="1:5" ht="15.6">
      <c r="A21" s="26"/>
      <c r="B21" s="51"/>
      <c r="C21" s="26"/>
      <c r="E21" s="86"/>
    </row>
    <row r="22" spans="1:5" ht="15.6">
      <c r="A22" s="26">
        <v>5</v>
      </c>
      <c r="B22" s="51" t="s">
        <v>119</v>
      </c>
      <c r="C22" s="26" t="s">
        <v>32</v>
      </c>
      <c r="D22" s="27">
        <v>192</v>
      </c>
      <c r="E22" s="86">
        <v>192</v>
      </c>
    </row>
    <row r="23" spans="1:5">
      <c r="A23" s="26"/>
      <c r="B23" s="51"/>
      <c r="C23" s="26"/>
      <c r="E23" s="103"/>
    </row>
    <row r="24" spans="1:5" ht="23.1" customHeight="1" thickBot="1">
      <c r="A24" s="26"/>
      <c r="B24" s="58" t="s">
        <v>83</v>
      </c>
      <c r="C24" s="34" t="s">
        <v>0</v>
      </c>
      <c r="D24" s="39">
        <f>SUM(D14:D23)</f>
        <v>5672</v>
      </c>
      <c r="E24" s="104">
        <f>SUM(E14:E23)</f>
        <v>2122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5" zoomScaleNormal="100" workbookViewId="0">
      <selection activeCell="G25" sqref="G25"/>
    </sheetView>
  </sheetViews>
  <sheetFormatPr defaultColWidth="14.6640625" defaultRowHeight="15.6"/>
  <cols>
    <col min="1" max="1" width="5.6640625" style="9" customWidth="1"/>
    <col min="2" max="2" width="50.6640625" style="9" customWidth="1"/>
    <col min="3" max="3" width="6.33203125" style="9" bestFit="1" customWidth="1"/>
    <col min="4" max="4" width="20.6640625" style="27" customWidth="1"/>
    <col min="5" max="5" width="20.6640625" style="76"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76"/>
    </row>
    <row r="5" spans="1:5" s="48" customFormat="1" ht="10.5" customHeight="1">
      <c r="A5" s="53" t="s">
        <v>15</v>
      </c>
      <c r="B5" s="1"/>
      <c r="D5" s="29"/>
      <c r="E5" s="76"/>
    </row>
    <row r="6" spans="1:5" s="48" customFormat="1" ht="13.5" customHeight="1">
      <c r="A6" s="54" t="s">
        <v>5</v>
      </c>
      <c r="B6" s="1"/>
      <c r="D6" s="29"/>
      <c r="E6" s="76"/>
    </row>
    <row r="7" spans="1:5" s="48" customFormat="1" ht="15" customHeight="1">
      <c r="A7" s="1"/>
      <c r="B7" s="1"/>
      <c r="D7" s="29"/>
      <c r="E7" s="76"/>
    </row>
    <row r="8" spans="1:5" s="25" customFormat="1" ht="23.1" customHeight="1">
      <c r="A8" s="68" t="s">
        <v>84</v>
      </c>
      <c r="D8" s="30"/>
      <c r="E8" s="77"/>
    </row>
    <row r="10" spans="1:5" ht="23.1" customHeight="1">
      <c r="A10" s="56"/>
      <c r="B10" s="56"/>
      <c r="C10" s="56"/>
      <c r="D10" s="109" t="s">
        <v>41</v>
      </c>
      <c r="E10" s="109"/>
    </row>
    <row r="11" spans="1:5" ht="23.1" customHeight="1">
      <c r="A11" s="65" t="s">
        <v>32</v>
      </c>
      <c r="B11" s="65" t="s">
        <v>40</v>
      </c>
      <c r="C11" s="66" t="s">
        <v>39</v>
      </c>
      <c r="D11" s="66" t="s">
        <v>42</v>
      </c>
      <c r="E11" s="78" t="s">
        <v>43</v>
      </c>
    </row>
    <row r="12" spans="1:5" ht="15" customHeight="1">
      <c r="B12" s="75"/>
    </row>
    <row r="13" spans="1:5" ht="23.1" customHeight="1">
      <c r="A13" s="26">
        <v>1</v>
      </c>
      <c r="B13" s="52" t="s">
        <v>57</v>
      </c>
      <c r="C13" s="26">
        <v>1</v>
      </c>
      <c r="D13" s="27">
        <f>1335+1335+145</f>
        <v>2815</v>
      </c>
      <c r="E13" s="79"/>
    </row>
    <row r="14" spans="1:5" ht="23.1" customHeight="1">
      <c r="A14" s="26">
        <v>2</v>
      </c>
      <c r="B14" s="52" t="s">
        <v>58</v>
      </c>
      <c r="C14" s="26">
        <v>1</v>
      </c>
      <c r="D14" s="27">
        <v>414</v>
      </c>
      <c r="E14" s="80"/>
    </row>
    <row r="15" spans="1:5" ht="23.1" customHeight="1">
      <c r="A15" s="26">
        <v>3</v>
      </c>
      <c r="B15" s="52" t="s">
        <v>85</v>
      </c>
      <c r="C15" s="26">
        <v>2</v>
      </c>
      <c r="D15" s="27">
        <f>59*2</f>
        <v>118</v>
      </c>
      <c r="E15" s="80"/>
    </row>
    <row r="16" spans="1:5" ht="23.1" customHeight="1">
      <c r="A16" s="26">
        <v>4</v>
      </c>
      <c r="B16" s="52" t="s">
        <v>86</v>
      </c>
      <c r="C16" s="26">
        <v>1</v>
      </c>
      <c r="D16" s="27">
        <v>356</v>
      </c>
      <c r="E16" s="80"/>
    </row>
    <row r="17" spans="1:5" s="38" customFormat="1" ht="23.1" customHeight="1">
      <c r="A17" s="26">
        <v>5</v>
      </c>
      <c r="B17" s="52" t="s">
        <v>87</v>
      </c>
      <c r="C17" s="36">
        <v>1</v>
      </c>
      <c r="D17" s="27">
        <v>217</v>
      </c>
      <c r="E17" s="80"/>
    </row>
    <row r="18" spans="1:5" s="38" customFormat="1" ht="23.1" customHeight="1">
      <c r="A18" s="26">
        <v>6</v>
      </c>
      <c r="B18" s="52" t="s">
        <v>93</v>
      </c>
      <c r="C18" s="36">
        <v>2</v>
      </c>
      <c r="D18" s="27">
        <f>25*2</f>
        <v>50</v>
      </c>
      <c r="E18" s="80"/>
    </row>
    <row r="19" spans="1:5" s="38" customFormat="1" ht="23.1" customHeight="1">
      <c r="A19" s="26">
        <v>7</v>
      </c>
      <c r="B19" s="52" t="s">
        <v>88</v>
      </c>
      <c r="C19" s="36">
        <v>1</v>
      </c>
      <c r="D19" s="27">
        <v>51</v>
      </c>
      <c r="E19" s="80"/>
    </row>
    <row r="20" spans="1:5" s="38" customFormat="1" ht="23.1" customHeight="1">
      <c r="A20" s="26">
        <v>8</v>
      </c>
      <c r="B20" s="52" t="s">
        <v>89</v>
      </c>
      <c r="C20" s="36">
        <v>1</v>
      </c>
      <c r="D20" s="27">
        <v>190</v>
      </c>
      <c r="E20" s="80"/>
    </row>
    <row r="21" spans="1:5" s="38" customFormat="1" ht="23.1" customHeight="1">
      <c r="A21" s="26">
        <v>9</v>
      </c>
      <c r="B21" s="52" t="s">
        <v>90</v>
      </c>
      <c r="C21" s="36">
        <v>1</v>
      </c>
      <c r="D21" s="27">
        <v>763</v>
      </c>
      <c r="E21" s="80"/>
    </row>
    <row r="22" spans="1:5" s="38" customFormat="1" ht="23.1" customHeight="1">
      <c r="A22" s="26">
        <v>10</v>
      </c>
      <c r="B22" s="52" t="s">
        <v>91</v>
      </c>
      <c r="C22" s="36">
        <v>2</v>
      </c>
      <c r="D22" s="27">
        <f>153*2</f>
        <v>306</v>
      </c>
      <c r="E22" s="80"/>
    </row>
    <row r="23" spans="1:5" s="38" customFormat="1" ht="23.1" customHeight="1">
      <c r="A23" s="26">
        <v>11</v>
      </c>
      <c r="B23" s="52" t="s">
        <v>92</v>
      </c>
      <c r="C23" s="36">
        <v>2</v>
      </c>
      <c r="D23" s="27">
        <f>164*2</f>
        <v>328</v>
      </c>
      <c r="E23" s="80"/>
    </row>
    <row r="24" spans="1:5" s="38" customFormat="1" ht="23.1" customHeight="1">
      <c r="A24" s="26">
        <v>12</v>
      </c>
      <c r="B24" s="52" t="s">
        <v>94</v>
      </c>
      <c r="C24" s="36">
        <v>2</v>
      </c>
      <c r="D24" s="27">
        <f>25*2</f>
        <v>50</v>
      </c>
      <c r="E24" s="80"/>
    </row>
    <row r="25" spans="1:5" s="38" customFormat="1" ht="23.1" customHeight="1">
      <c r="A25" s="26">
        <v>13</v>
      </c>
      <c r="B25" s="52" t="s">
        <v>95</v>
      </c>
      <c r="C25" s="36">
        <v>1</v>
      </c>
      <c r="D25" s="72">
        <v>1928</v>
      </c>
      <c r="E25" s="79">
        <v>1542.4</v>
      </c>
    </row>
    <row r="26" spans="1:5" s="38" customFormat="1" ht="23.1" customHeight="1">
      <c r="A26" s="26">
        <v>14</v>
      </c>
      <c r="B26" s="52" t="s">
        <v>96</v>
      </c>
      <c r="C26" s="36">
        <v>1</v>
      </c>
      <c r="D26" s="27">
        <v>244</v>
      </c>
      <c r="E26" s="79"/>
    </row>
    <row r="27" spans="1:5" s="38" customFormat="1" ht="23.1" customHeight="1">
      <c r="A27" s="26">
        <v>15</v>
      </c>
      <c r="B27" s="52" t="s">
        <v>100</v>
      </c>
      <c r="C27" s="36">
        <v>1</v>
      </c>
      <c r="D27" s="27">
        <v>56</v>
      </c>
      <c r="E27" s="80"/>
    </row>
    <row r="28" spans="1:5" s="38" customFormat="1" ht="23.1" customHeight="1">
      <c r="A28" s="26">
        <v>16</v>
      </c>
      <c r="B28" s="52" t="s">
        <v>97</v>
      </c>
      <c r="C28" s="36">
        <v>1</v>
      </c>
      <c r="D28" s="27">
        <v>41</v>
      </c>
      <c r="E28" s="80"/>
    </row>
    <row r="29" spans="1:5" s="38" customFormat="1" ht="23.1" customHeight="1">
      <c r="A29" s="26">
        <v>17</v>
      </c>
      <c r="B29" s="52" t="s">
        <v>98</v>
      </c>
      <c r="C29" s="36">
        <v>1</v>
      </c>
      <c r="D29" s="27">
        <v>244</v>
      </c>
      <c r="E29" s="79">
        <v>194.8</v>
      </c>
    </row>
    <row r="30" spans="1:5" s="38" customFormat="1" ht="23.1" customHeight="1">
      <c r="A30" s="26">
        <v>18</v>
      </c>
      <c r="B30" s="52" t="s">
        <v>99</v>
      </c>
      <c r="C30" s="36">
        <v>1</v>
      </c>
      <c r="D30" s="27">
        <v>1141</v>
      </c>
      <c r="E30" s="80"/>
    </row>
    <row r="31" spans="1:5" s="38" customFormat="1" ht="23.1" customHeight="1">
      <c r="A31" s="26">
        <v>19</v>
      </c>
      <c r="B31" s="52" t="s">
        <v>101</v>
      </c>
      <c r="C31" s="36">
        <v>1</v>
      </c>
      <c r="D31" s="27">
        <v>102</v>
      </c>
      <c r="E31" s="80"/>
    </row>
    <row r="32" spans="1:5" s="38" customFormat="1" ht="23.1" customHeight="1">
      <c r="A32" s="26">
        <v>20</v>
      </c>
      <c r="B32" s="52" t="s">
        <v>102</v>
      </c>
      <c r="C32" s="36">
        <v>1</v>
      </c>
      <c r="D32" s="27">
        <v>916</v>
      </c>
      <c r="E32" s="80"/>
    </row>
    <row r="33" spans="1:6" s="38" customFormat="1" ht="9.9" customHeight="1">
      <c r="A33" s="26"/>
      <c r="B33" s="52"/>
      <c r="C33" s="36"/>
      <c r="D33" s="37"/>
      <c r="E33" s="80"/>
    </row>
    <row r="34" spans="1:6" s="61" customFormat="1" ht="23.1" customHeight="1" thickBot="1">
      <c r="A34" s="57"/>
      <c r="B34" s="58" t="s">
        <v>103</v>
      </c>
      <c r="C34" s="59" t="s">
        <v>0</v>
      </c>
      <c r="D34" s="64">
        <f>SUM(D13:D32)</f>
        <v>10330</v>
      </c>
      <c r="E34" s="81">
        <f>SUM(E13:E32)</f>
        <v>1737.2</v>
      </c>
    </row>
    <row r="35" spans="1:6" s="61" customFormat="1" ht="9.9" customHeight="1" thickTop="1">
      <c r="A35" s="62"/>
      <c r="B35" s="58"/>
      <c r="C35" s="59"/>
      <c r="D35" s="63"/>
      <c r="E35" s="80"/>
    </row>
    <row r="36" spans="1:6">
      <c r="A36" s="35"/>
      <c r="B36" s="40" t="s">
        <v>62</v>
      </c>
      <c r="C36" s="40"/>
      <c r="D36" s="47"/>
      <c r="E36" s="82"/>
      <c r="F36" s="27"/>
    </row>
    <row r="37" spans="1:6">
      <c r="A37" s="35"/>
      <c r="B37" s="40" t="s">
        <v>60</v>
      </c>
      <c r="C37" s="40"/>
      <c r="D37" s="47"/>
      <c r="E37" s="82"/>
      <c r="F37" s="27"/>
    </row>
    <row r="38" spans="1:6">
      <c r="B38" s="40" t="s">
        <v>61</v>
      </c>
      <c r="C38" s="40"/>
      <c r="D38" s="47"/>
      <c r="E38" s="82"/>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4"/>
  <sheetViews>
    <sheetView tabSelected="1" topLeftCell="A24" zoomScaleNormal="100" workbookViewId="0">
      <selection activeCell="G29" sqref="G29"/>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3"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83"/>
    </row>
    <row r="5" spans="1:5" s="48" customFormat="1" ht="10.5" customHeight="1">
      <c r="A5" s="53" t="s">
        <v>15</v>
      </c>
      <c r="B5" s="1"/>
      <c r="D5" s="29"/>
      <c r="E5" s="83"/>
    </row>
    <row r="6" spans="1:5" s="48" customFormat="1" ht="13.5" customHeight="1">
      <c r="A6" s="54" t="s">
        <v>5</v>
      </c>
      <c r="B6" s="1"/>
      <c r="D6" s="29"/>
      <c r="E6" s="83"/>
    </row>
    <row r="7" spans="1:5" s="48" customFormat="1" ht="15" customHeight="1">
      <c r="A7" s="1"/>
      <c r="B7" s="1"/>
      <c r="D7" s="29"/>
      <c r="E7" s="83"/>
    </row>
    <row r="8" spans="1:5" s="25" customFormat="1" ht="23.1" customHeight="1">
      <c r="A8" s="68" t="s">
        <v>84</v>
      </c>
      <c r="D8" s="30"/>
      <c r="E8" s="84"/>
    </row>
    <row r="10" spans="1:5" ht="23.1" customHeight="1">
      <c r="A10" s="56"/>
      <c r="B10" s="56"/>
      <c r="C10" s="56"/>
      <c r="D10" s="109" t="s">
        <v>41</v>
      </c>
      <c r="E10" s="109"/>
    </row>
    <row r="11" spans="1:5" ht="23.1" customHeight="1">
      <c r="A11" s="65" t="s">
        <v>32</v>
      </c>
      <c r="B11" s="65" t="s">
        <v>40</v>
      </c>
      <c r="C11" s="66" t="s">
        <v>39</v>
      </c>
      <c r="D11" s="66" t="s">
        <v>42</v>
      </c>
      <c r="E11" s="85" t="s">
        <v>43</v>
      </c>
    </row>
    <row r="12" spans="1:5" ht="15" customHeight="1">
      <c r="B12" s="75" t="s">
        <v>120</v>
      </c>
      <c r="E12" s="86">
        <v>1737.2</v>
      </c>
    </row>
    <row r="13" spans="1:5" ht="23.1" customHeight="1">
      <c r="A13" s="26">
        <v>21</v>
      </c>
      <c r="B13" s="52" t="s">
        <v>104</v>
      </c>
      <c r="C13" s="26">
        <v>1</v>
      </c>
      <c r="D13" s="27">
        <v>123</v>
      </c>
      <c r="E13" s="87"/>
    </row>
    <row r="14" spans="1:5" ht="23.1" customHeight="1">
      <c r="A14" s="26">
        <v>22</v>
      </c>
      <c r="B14" s="52" t="s">
        <v>105</v>
      </c>
      <c r="C14" s="26">
        <v>1</v>
      </c>
      <c r="D14" s="27">
        <v>14</v>
      </c>
      <c r="E14" s="88"/>
    </row>
    <row r="15" spans="1:5" ht="23.1" customHeight="1">
      <c r="A15" s="26">
        <v>23</v>
      </c>
      <c r="B15" s="52" t="s">
        <v>106</v>
      </c>
      <c r="C15" s="26">
        <v>1</v>
      </c>
      <c r="D15" s="27">
        <v>8</v>
      </c>
      <c r="E15" s="88"/>
    </row>
    <row r="16" spans="1:5" ht="23.1" customHeight="1">
      <c r="A16" s="26">
        <v>24</v>
      </c>
      <c r="B16" s="52" t="s">
        <v>107</v>
      </c>
      <c r="C16" s="26">
        <v>2</v>
      </c>
      <c r="D16" s="27" t="s">
        <v>63</v>
      </c>
      <c r="E16" s="88"/>
    </row>
    <row r="17" spans="1:6" s="38" customFormat="1" ht="23.1" customHeight="1">
      <c r="A17" s="26">
        <v>25</v>
      </c>
      <c r="B17" s="52" t="s">
        <v>108</v>
      </c>
      <c r="C17" s="36">
        <v>4</v>
      </c>
      <c r="D17" s="27">
        <v>14</v>
      </c>
      <c r="E17" s="88"/>
    </row>
    <row r="18" spans="1:6" s="38" customFormat="1" ht="23.1" customHeight="1">
      <c r="A18" s="26">
        <v>26</v>
      </c>
      <c r="B18" s="52" t="s">
        <v>109</v>
      </c>
      <c r="C18" s="36">
        <v>1</v>
      </c>
      <c r="D18" s="27">
        <v>130</v>
      </c>
      <c r="E18" s="88"/>
    </row>
    <row r="19" spans="1:6" s="38" customFormat="1" ht="23.1" customHeight="1">
      <c r="A19" s="26">
        <v>27</v>
      </c>
      <c r="B19" s="52" t="s">
        <v>110</v>
      </c>
      <c r="C19" s="36">
        <v>1</v>
      </c>
      <c r="D19" s="27">
        <v>22</v>
      </c>
      <c r="E19" s="88"/>
    </row>
    <row r="20" spans="1:6" s="38" customFormat="1" ht="23.1" customHeight="1">
      <c r="A20" s="26">
        <v>28</v>
      </c>
      <c r="B20" s="52" t="s">
        <v>111</v>
      </c>
      <c r="C20" s="36">
        <v>2</v>
      </c>
      <c r="D20" s="27">
        <f>118*2</f>
        <v>236</v>
      </c>
      <c r="E20" s="88"/>
    </row>
    <row r="21" spans="1:6" s="38" customFormat="1" ht="23.1" customHeight="1">
      <c r="A21" s="26">
        <v>29</v>
      </c>
      <c r="B21" s="52" t="s">
        <v>112</v>
      </c>
      <c r="C21" s="36">
        <v>1</v>
      </c>
      <c r="D21" s="27">
        <v>5589</v>
      </c>
      <c r="E21" s="88"/>
    </row>
    <row r="22" spans="1:6" s="38" customFormat="1" ht="23.1" customHeight="1">
      <c r="A22" s="26">
        <v>30</v>
      </c>
      <c r="B22" s="52" t="s">
        <v>113</v>
      </c>
      <c r="C22" s="36">
        <v>1</v>
      </c>
      <c r="D22" s="27">
        <v>210</v>
      </c>
      <c r="E22" s="88"/>
    </row>
    <row r="23" spans="1:6" s="38" customFormat="1" ht="23.1" customHeight="1">
      <c r="A23" s="26">
        <v>31</v>
      </c>
      <c r="B23" s="52" t="s">
        <v>114</v>
      </c>
      <c r="C23" s="36">
        <v>1</v>
      </c>
      <c r="D23" s="27">
        <v>80</v>
      </c>
      <c r="E23" s="88"/>
    </row>
    <row r="24" spans="1:6" s="38" customFormat="1" ht="23.1" customHeight="1">
      <c r="A24" s="26">
        <v>32</v>
      </c>
      <c r="B24" s="52" t="s">
        <v>115</v>
      </c>
      <c r="C24" s="36">
        <v>3</v>
      </c>
      <c r="D24" s="27">
        <f>38+38+42</f>
        <v>118</v>
      </c>
      <c r="E24" s="88"/>
    </row>
    <row r="25" spans="1:6" s="38" customFormat="1" ht="23.1" customHeight="1">
      <c r="A25" s="26">
        <v>33</v>
      </c>
      <c r="B25" s="52" t="s">
        <v>116</v>
      </c>
      <c r="C25" s="36">
        <v>2</v>
      </c>
      <c r="D25" s="72">
        <f>536*2</f>
        <v>1072</v>
      </c>
      <c r="E25" s="79">
        <v>857.6</v>
      </c>
    </row>
    <row r="26" spans="1:6" s="38" customFormat="1" ht="18" customHeight="1">
      <c r="A26" s="26">
        <v>34</v>
      </c>
      <c r="B26" s="52" t="s">
        <v>121</v>
      </c>
      <c r="C26" s="36" t="s">
        <v>32</v>
      </c>
      <c r="D26" s="37">
        <v>60</v>
      </c>
      <c r="E26" s="89">
        <v>60</v>
      </c>
    </row>
    <row r="27" spans="1:6" s="61" customFormat="1" ht="23.1" customHeight="1">
      <c r="A27" s="57"/>
      <c r="B27" s="58" t="s">
        <v>117</v>
      </c>
      <c r="C27" s="59" t="s">
        <v>0</v>
      </c>
      <c r="D27" s="60">
        <v>18306</v>
      </c>
      <c r="E27" s="90">
        <f>SUM(E12:E26)</f>
        <v>2654.8</v>
      </c>
    </row>
    <row r="28" spans="1:6" s="61" customFormat="1" ht="23.1" customHeight="1">
      <c r="A28" s="57"/>
      <c r="B28" s="58" t="s">
        <v>38</v>
      </c>
      <c r="C28" s="59"/>
      <c r="D28" s="63">
        <v>5672</v>
      </c>
      <c r="E28" s="91">
        <v>2122</v>
      </c>
    </row>
    <row r="29" spans="1:6" s="61" customFormat="1" ht="23.1" customHeight="1">
      <c r="A29" s="57"/>
      <c r="B29" s="58" t="s">
        <v>44</v>
      </c>
      <c r="C29" s="59"/>
      <c r="D29" s="74">
        <v>23978</v>
      </c>
      <c r="E29" s="92">
        <f>SUM(E27:E28)</f>
        <v>4776.8</v>
      </c>
    </row>
    <row r="30" spans="1:6" s="61" customFormat="1" ht="9.9" customHeight="1">
      <c r="A30" s="62"/>
      <c r="B30" s="58"/>
      <c r="C30" s="59"/>
      <c r="D30" s="63"/>
      <c r="E30" s="93"/>
    </row>
    <row r="31" spans="1:6">
      <c r="A31" s="35"/>
      <c r="B31" s="40" t="s">
        <v>62</v>
      </c>
      <c r="C31" s="40"/>
      <c r="D31" s="47"/>
      <c r="E31" s="94"/>
      <c r="F31" s="27"/>
    </row>
    <row r="32" spans="1:6">
      <c r="A32" s="35"/>
      <c r="B32" s="40" t="s">
        <v>60</v>
      </c>
      <c r="C32" s="40"/>
      <c r="D32" s="47"/>
      <c r="E32" s="94"/>
      <c r="F32" s="27"/>
    </row>
    <row r="33" spans="1:6">
      <c r="B33" s="40" t="s">
        <v>61</v>
      </c>
      <c r="C33" s="40"/>
      <c r="D33" s="47"/>
      <c r="E33" s="94"/>
      <c r="F33" s="27"/>
    </row>
    <row r="34" spans="1:6">
      <c r="A34" s="35"/>
      <c r="B34" s="40" t="s">
        <v>122</v>
      </c>
    </row>
    <row r="35" spans="1:6">
      <c r="B35" s="47"/>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2"/>
  <sheetViews>
    <sheetView showWhiteSpace="0" view="pageLayout" topLeftCell="A22"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3" t="s">
        <v>4</v>
      </c>
      <c r="B4" s="1"/>
      <c r="C4" s="1"/>
      <c r="F4" s="12"/>
    </row>
    <row r="5" spans="1:6" s="2" customFormat="1" ht="12" customHeight="1">
      <c r="A5" s="53" t="s">
        <v>15</v>
      </c>
      <c r="B5" s="1"/>
      <c r="C5" s="1"/>
    </row>
    <row r="6" spans="1:6" s="2" customFormat="1" ht="13.5" customHeight="1">
      <c r="A6" s="54"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110" t="s">
        <v>59</v>
      </c>
      <c r="E19" s="110"/>
      <c r="F19" s="110"/>
    </row>
    <row r="20" spans="1:6" s="2" customFormat="1" ht="85.5" customHeight="1">
      <c r="A20" s="13"/>
      <c r="B20" s="15"/>
      <c r="C20" s="13"/>
      <c r="D20" s="110"/>
      <c r="E20" s="110"/>
      <c r="F20" s="110"/>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2021-11-01T06:25:42Z</cp:lastPrinted>
  <dcterms:created xsi:type="dcterms:W3CDTF">2020-09-09T09:05:40Z</dcterms:created>
  <dcterms:modified xsi:type="dcterms:W3CDTF">2021-11-03T09:25:48Z</dcterms:modified>
</cp:coreProperties>
</file>