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s20wdd864daia\mha\NEW CMA MHA FOLDER AUGUST 2015\MHA CVR\CVR 2021\MAY 2021\CNB\SLA2056D (QX111Z)\"/>
    </mc:Choice>
  </mc:AlternateContent>
  <xr:revisionPtr revIDLastSave="0" documentId="13_ncr:1_{C8DD53A5-A634-42C9-86E5-DDCAA664438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emplate" sheetId="1" r:id="rId1"/>
  </sheets>
  <definedNames>
    <definedName name="_xlnm.Print_Area" localSheetId="0">Template!$A$1:$Q$50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9" i="1" l="1"/>
  <c r="P24" i="1" l="1"/>
  <c r="P27" i="1" l="1"/>
  <c r="P29" i="1" s="1"/>
  <c r="P28" i="1"/>
  <c r="P23" i="1" l="1"/>
  <c r="P25" i="1" s="1"/>
  <c r="M15" i="1"/>
  <c r="O15" i="1" s="1"/>
  <c r="M17" i="1" l="1"/>
  <c r="P30" i="1" l="1"/>
  <c r="P32" i="1"/>
  <c r="O17" i="1"/>
  <c r="O18" i="1" s="1"/>
  <c r="P31" i="1" l="1"/>
  <c r="P33" i="1" s="1"/>
</calcChain>
</file>

<file path=xl/sharedStrings.xml><?xml version="1.0" encoding="utf-8"?>
<sst xmlns="http://schemas.openxmlformats.org/spreadsheetml/2006/main" count="83" uniqueCount="62">
  <si>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</si>
  <si>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</si>
  <si>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</si>
  <si>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</si>
  <si>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</si>
  <si>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</si>
  <si>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</si>
  <si>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</si>
  <si>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</si>
  <si>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</si>
  <si>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</si>
  <si>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</si>
  <si>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</si>
  <si>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</si>
  <si>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</si>
  <si>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</si>
  <si>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</si>
  <si>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</si>
  <si>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</si>
  <si>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</si>
  <si>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</si>
  <si>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</si>
  <si>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</si>
  <si>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</si>
  <si>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</si>
  <si>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</si>
  <si>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</si>
  <si>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</si>
  <si>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</si>
  <si>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</si>
  <si>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</si>
  <si>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</si>
  <si>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</si>
  <si>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</si>
  <si>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</si>
  <si>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</si>
  <si>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</si>
  <si>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</si>
  <si>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</si>
  <si>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</si>
  <si>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</si>
  <si>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</si>
  <si>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</si>
  <si>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</si>
  <si>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</si>
  <si>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</si>
  <si>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</si>
  <si>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t>Pricing on this quotation is valid for 1 month.</t>
  </si>
  <si>
    <t>UNMARKED</t>
  </si>
  <si>
    <t>CNB HQ</t>
  </si>
  <si>
    <t>ACCIDENT</t>
  </si>
  <si>
    <t>-</t>
  </si>
  <si>
    <t>NA</t>
  </si>
  <si>
    <t>Remove, Repair, Spray Paint &amp; Re-Install back Front Bumper</t>
  </si>
  <si>
    <t>Panel Beat &amp; Spray Paint for Front RH Fender damaged area</t>
  </si>
  <si>
    <t>Collection Service From Station to Workshop (SOR 9)</t>
  </si>
  <si>
    <t>27.05.2021</t>
  </si>
  <si>
    <t>OPEL INSIGNIA NB 1.6T A/T</t>
  </si>
  <si>
    <t>QX1113Z / SLA2056D</t>
  </si>
  <si>
    <t>1113/CNB/4W/21/05/01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</si>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</sst>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14" fillId="0" borderId="24" xfId="0" applyFont="1" applyFill="1" applyBorder="1"/>
    <xf numFmtId="0" fontId="11" fillId="0" borderId="24" xfId="0" applyFont="1" applyFill="1" applyBorder="1"/>
    <xf numFmtId="0" fontId="16" fillId="0" borderId="24" xfId="1" applyNumberFormat="1" applyFont="1" applyFill="1" applyBorder="1" applyAlignment="1">
      <alignment horizontal="right" vertical="center"/>
    </xf>
    <xf numFmtId="164" fontId="13" fillId="0" borderId="60" xfId="1" applyNumberFormat="1" applyFont="1" applyFill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1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1" fillId="0" borderId="69" xfId="2" applyNumberFormat="1" applyFont="1" applyBorder="1" applyAlignment="1">
      <alignment horizontal="center" vertical="center" wrapText="1"/>
    </xf>
    <xf numFmtId="0" fontId="11" fillId="0" borderId="70" xfId="2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2" fillId="0" borderId="35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5" xfId="2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13" fillId="0" borderId="66" xfId="1" applyNumberFormat="1" applyFont="1" applyFill="1" applyBorder="1" applyAlignment="1">
      <alignment horizontal="center" vertical="center"/>
    </xf>
    <xf numFmtId="0" fontId="13" fillId="0" borderId="67" xfId="1" applyNumberFormat="1" applyFont="1" applyFill="1" applyBorder="1" applyAlignment="1">
      <alignment horizontal="center" vertical="center"/>
    </xf>
    <xf numFmtId="0" fontId="13" fillId="0" borderId="68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Alignment="1">
      <alignment vertical="center"/>
    </xf>
    <xf numFmtId="0" fontId="13" fillId="0" borderId="26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center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 vertical="center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14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9" fontId="13" fillId="0" borderId="22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4" fillId="0" borderId="27" xfId="1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164" fontId="13" fillId="0" borderId="37" xfId="2" applyNumberFormat="1" applyFont="1" applyFill="1" applyBorder="1" applyAlignment="1">
      <alignment horizontal="right" vertical="center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NumberFormat="1" applyFont="1" applyFill="1" applyBorder="1" applyAlignment="1">
      <alignment horizontal="right" vertical="center"/>
    </xf>
    <xf numFmtId="164" fontId="13" fillId="0" borderId="25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horizontal="center" vertical="center"/>
    </xf>
    <xf numFmtId="0" fontId="13" fillId="0" borderId="19" xfId="1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12" fillId="0" borderId="49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5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49" xfId="1" applyNumberFormat="1" applyFont="1" applyFill="1" applyBorder="1" applyAlignment="1">
      <alignment horizontal="center" vertical="center"/>
    </xf>
    <xf numFmtId="0" fontId="6" fillId="0" borderId="50" xfId="1" applyNumberFormat="1" applyFont="1" applyFill="1" applyBorder="1" applyAlignment="1">
      <alignment horizontal="center" vertical="center"/>
    </xf>
    <xf numFmtId="0" fontId="6" fillId="0" borderId="51" xfId="1" applyNumberFormat="1" applyFont="1" applyFill="1" applyBorder="1" applyAlignment="1">
      <alignment horizontal="center" vertical="center"/>
    </xf>
    <xf numFmtId="0" fontId="6" fillId="0" borderId="35" xfId="1" applyNumberFormat="1" applyFont="1" applyFill="1" applyBorder="1" applyAlignment="1">
      <alignment horizontal="center" vertical="center"/>
    </xf>
    <xf numFmtId="0" fontId="6" fillId="0" borderId="36" xfId="1" applyNumberFormat="1" applyFont="1" applyFill="1" applyBorder="1" applyAlignment="1">
      <alignment horizontal="center" vertical="center"/>
    </xf>
    <xf numFmtId="0" fontId="6" fillId="0" borderId="47" xfId="1" applyNumberFormat="1" applyFont="1" applyFill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53" xfId="1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horizontal="center" vertical="center"/>
    </xf>
    <xf numFmtId="0" fontId="2" fillId="0" borderId="56" xfId="1" applyNumberFormat="1" applyFont="1" applyFill="1" applyBorder="1" applyAlignment="1">
      <alignment horizontal="center" vertical="center"/>
    </xf>
    <xf numFmtId="0" fontId="2" fillId="0" borderId="54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55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43" xfId="1" applyNumberFormat="1" applyFont="1" applyFill="1" applyBorder="1" applyAlignment="1">
      <alignment horizontal="center" vertical="center"/>
    </xf>
    <xf numFmtId="0" fontId="2" fillId="0" borderId="36" xfId="1" applyNumberFormat="1" applyFont="1" applyFill="1" applyBorder="1" applyAlignment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0" fontId="13" fillId="0" borderId="46" xfId="1" applyNumberFormat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>
      <alignment horizontal="center" vertical="center"/>
    </xf>
    <xf numFmtId="0" fontId="13" fillId="0" borderId="47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0" fontId="11" fillId="0" borderId="24" xfId="2" applyNumberFormat="1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</cellXfs>
  <cellStyles count="3">
    <cellStyle name="Normal" xfId="0" builtinId="0"/>
    <cellStyle name="Normal_Quotation for 197297" xfId="1" xr:uid="{00000000-0005-0000-0000-000001000000}"/>
    <cellStyle name="Normal_Quotation New Forma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40</xdr:row>
      <xdr:rowOff>190500</xdr:rowOff>
    </xdr:from>
    <xdr:to>
      <xdr:col>4</xdr:col>
      <xdr:colOff>923925</xdr:colOff>
      <xdr:row>40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51"/>
  <sheetViews>
    <sheetView tabSelected="1" showOutlineSymbols="0" topLeftCell="A17" zoomScale="50" zoomScaleNormal="50" zoomScaleSheetLayoutView="75" workbookViewId="0">
      <selection activeCell="E18" sqref="E18:L18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9.12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1" customHeight="1" x14ac:dyDescent="0.25">
      <c r="G4" s="6"/>
      <c r="H4" s="21" t="s">
        <v>32</v>
      </c>
      <c r="I4" s="6"/>
      <c r="J4" s="6"/>
    </row>
    <row r="5" spans="2:18" ht="35.1" customHeight="1" x14ac:dyDescent="0.25">
      <c r="H5" s="21" t="s">
        <v>33</v>
      </c>
      <c r="I5" s="6"/>
      <c r="J5" s="6"/>
    </row>
    <row r="6" spans="2:18" s="9" customFormat="1" ht="35.1" customHeight="1" x14ac:dyDescent="0.25">
      <c r="B6" s="22" t="s">
        <v>30</v>
      </c>
      <c r="C6" s="23"/>
      <c r="D6" s="23"/>
    </row>
    <row r="7" spans="2:18" s="9" customFormat="1" ht="35.1" customHeight="1" thickBot="1" x14ac:dyDescent="0.3">
      <c r="B7" s="24">
        <v>1</v>
      </c>
      <c r="C7" s="20" t="s">
        <v>31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2:18" ht="32.1" customHeight="1" thickBot="1" x14ac:dyDescent="0.3">
      <c r="B8" s="31" t="s">
        <v>43</v>
      </c>
      <c r="C8" s="32"/>
      <c r="D8" s="39" t="s">
        <v>38</v>
      </c>
      <c r="E8" s="39"/>
      <c r="F8" s="25" t="s">
        <v>11</v>
      </c>
      <c r="G8" s="41" t="s">
        <v>48</v>
      </c>
      <c r="H8" s="42"/>
      <c r="I8" s="25" t="s">
        <v>12</v>
      </c>
      <c r="J8" s="33" t="s">
        <v>49</v>
      </c>
      <c r="K8" s="34"/>
      <c r="L8" s="2"/>
      <c r="M8" s="29" t="s">
        <v>34</v>
      </c>
      <c r="N8" s="30"/>
      <c r="O8" s="26" t="s">
        <v>59</v>
      </c>
      <c r="P8" s="27"/>
      <c r="Q8"/>
      <c r="R8"/>
    </row>
    <row r="9" spans="2:18" ht="35.1" customHeight="1" thickBot="1" x14ac:dyDescent="0.3">
      <c r="B9" s="35" t="s">
        <v>10</v>
      </c>
      <c r="C9" s="36"/>
      <c r="D9" s="40" t="s">
        <v>58</v>
      </c>
      <c r="E9" s="40"/>
      <c r="F9" s="40"/>
      <c r="G9" s="36" t="s">
        <v>13</v>
      </c>
      <c r="H9" s="36"/>
      <c r="I9" s="36"/>
      <c r="J9" s="37" t="s">
        <v>50</v>
      </c>
      <c r="K9" s="38"/>
      <c r="L9" s="2"/>
      <c r="M9" s="28"/>
      <c r="N9" s="28"/>
      <c r="O9" s="28"/>
      <c r="P9" s="28"/>
      <c r="Q9"/>
      <c r="R9"/>
    </row>
    <row r="10" spans="2:18" s="88" customFormat="1" ht="35.1" customHeight="1" thickBot="1" x14ac:dyDescent="0.3">
      <c r="B10" s="76" t="s">
        <v>9</v>
      </c>
      <c r="C10" s="77"/>
      <c r="D10" s="78" t="s">
        <v>57</v>
      </c>
      <c r="E10" s="78"/>
      <c r="F10" s="78"/>
      <c r="G10" s="79" t="s">
        <v>44</v>
      </c>
      <c r="H10" s="80"/>
      <c r="I10" s="81"/>
      <c r="J10" s="82">
        <v>24163</v>
      </c>
      <c r="K10" s="83"/>
      <c r="L10" s="84"/>
      <c r="M10" s="85" t="s">
        <v>45</v>
      </c>
      <c r="N10" s="86"/>
      <c r="O10" s="86" t="s">
        <v>51</v>
      </c>
      <c r="P10" s="87"/>
      <c r="Q10" s="229"/>
      <c r="R10" s="229"/>
    </row>
    <row r="11" spans="2:18" s="88" customFormat="1" ht="29.25" customHeight="1" thickBot="1" x14ac:dyDescent="0.3">
      <c r="B11" s="84"/>
      <c r="C11" s="84"/>
      <c r="D11" s="89"/>
      <c r="E11" s="84"/>
      <c r="F11" s="84"/>
      <c r="G11" s="84"/>
      <c r="H11" s="84"/>
      <c r="I11" s="84"/>
      <c r="J11" s="84"/>
      <c r="K11" s="84"/>
      <c r="L11" s="90"/>
      <c r="M11" s="84"/>
      <c r="N11" s="91"/>
      <c r="O11" s="91"/>
      <c r="P11" s="91"/>
      <c r="Q11" s="92"/>
    </row>
    <row r="12" spans="2:18" s="88" customFormat="1" ht="30" customHeight="1" x14ac:dyDescent="0.25">
      <c r="B12" s="93" t="s">
        <v>0</v>
      </c>
      <c r="C12" s="94" t="s">
        <v>22</v>
      </c>
      <c r="D12" s="94"/>
      <c r="E12" s="94"/>
      <c r="F12" s="94"/>
      <c r="G12" s="94"/>
      <c r="H12" s="94"/>
      <c r="I12" s="95" t="s">
        <v>35</v>
      </c>
      <c r="J12" s="95"/>
      <c r="K12" s="95" t="s">
        <v>1</v>
      </c>
      <c r="L12" s="96" t="s">
        <v>14</v>
      </c>
      <c r="M12" s="97" t="s">
        <v>15</v>
      </c>
      <c r="N12" s="98"/>
      <c r="O12" s="96" t="s">
        <v>16</v>
      </c>
      <c r="P12" s="99"/>
      <c r="Q12" s="92"/>
    </row>
    <row r="13" spans="2:18" s="88" customFormat="1" ht="30" customHeight="1" x14ac:dyDescent="0.25">
      <c r="B13" s="100"/>
      <c r="C13" s="101"/>
      <c r="D13" s="101"/>
      <c r="E13" s="101"/>
      <c r="F13" s="101"/>
      <c r="G13" s="101"/>
      <c r="H13" s="101"/>
      <c r="I13" s="102"/>
      <c r="J13" s="102"/>
      <c r="K13" s="102"/>
      <c r="L13" s="103"/>
      <c r="M13" s="104"/>
      <c r="N13" s="105"/>
      <c r="O13" s="103"/>
      <c r="P13" s="106"/>
      <c r="Q13" s="107"/>
    </row>
    <row r="14" spans="2:18" s="115" customFormat="1" ht="30" customHeight="1" x14ac:dyDescent="0.4">
      <c r="B14" s="108">
        <v>1</v>
      </c>
      <c r="C14" s="109" t="s">
        <v>17</v>
      </c>
      <c r="D14" s="110"/>
      <c r="E14" s="110"/>
      <c r="F14" s="110"/>
      <c r="G14" s="110"/>
      <c r="H14" s="110"/>
      <c r="I14" s="111"/>
      <c r="J14" s="112"/>
      <c r="K14" s="110"/>
      <c r="L14" s="110"/>
      <c r="M14" s="111"/>
      <c r="N14" s="112"/>
      <c r="O14" s="111"/>
      <c r="P14" s="113"/>
      <c r="Q14" s="114"/>
    </row>
    <row r="15" spans="2:18" s="115" customFormat="1" ht="30" customHeight="1" x14ac:dyDescent="0.25">
      <c r="B15" s="116">
        <v>1.1000000000000001</v>
      </c>
      <c r="C15" s="117" t="s">
        <v>52</v>
      </c>
      <c r="D15" s="118"/>
      <c r="E15" s="118"/>
      <c r="F15" s="118"/>
      <c r="G15" s="118"/>
      <c r="H15" s="119"/>
      <c r="I15" s="120">
        <v>0</v>
      </c>
      <c r="J15" s="121"/>
      <c r="K15" s="122">
        <v>0</v>
      </c>
      <c r="L15" s="123">
        <v>0</v>
      </c>
      <c r="M15" s="124">
        <f t="shared" ref="M15" si="0">(I15*L15)+I15</f>
        <v>0</v>
      </c>
      <c r="N15" s="125"/>
      <c r="O15" s="124">
        <f t="shared" ref="O15" si="1">M15*K15</f>
        <v>0</v>
      </c>
      <c r="P15" s="126"/>
      <c r="Q15" s="114"/>
    </row>
    <row r="16" spans="2:18" s="115" customFormat="1" ht="30" customHeight="1" x14ac:dyDescent="0.35">
      <c r="B16" s="108">
        <v>2</v>
      </c>
      <c r="C16" s="127" t="s">
        <v>18</v>
      </c>
      <c r="D16" s="128"/>
      <c r="E16" s="128"/>
      <c r="F16" s="128"/>
      <c r="G16" s="128"/>
      <c r="H16" s="129"/>
      <c r="I16" s="130"/>
      <c r="J16" s="129"/>
      <c r="K16" s="10"/>
      <c r="L16" s="10"/>
      <c r="M16" s="130"/>
      <c r="N16" s="129"/>
      <c r="O16" s="130"/>
      <c r="P16" s="131"/>
      <c r="Q16" s="114"/>
    </row>
    <row r="17" spans="1:17" s="115" customFormat="1" ht="30" customHeight="1" x14ac:dyDescent="0.25">
      <c r="B17" s="116">
        <v>2.1</v>
      </c>
      <c r="C17" s="132" t="s">
        <v>52</v>
      </c>
      <c r="D17" s="133"/>
      <c r="E17" s="133"/>
      <c r="F17" s="133"/>
      <c r="G17" s="133"/>
      <c r="H17" s="134"/>
      <c r="I17" s="120">
        <v>0</v>
      </c>
      <c r="J17" s="121"/>
      <c r="K17" s="122">
        <v>0</v>
      </c>
      <c r="L17" s="123">
        <v>0</v>
      </c>
      <c r="M17" s="124">
        <f t="shared" ref="M17" si="2">(I17*L17)+I17</f>
        <v>0</v>
      </c>
      <c r="N17" s="125"/>
      <c r="O17" s="124">
        <f t="shared" ref="O17" si="3">M17*K17</f>
        <v>0</v>
      </c>
      <c r="P17" s="126"/>
      <c r="Q17" s="114"/>
    </row>
    <row r="18" spans="1:17" s="115" customFormat="1" ht="27" thickBot="1" x14ac:dyDescent="0.3">
      <c r="B18" s="135" t="s">
        <v>2</v>
      </c>
      <c r="C18" s="136"/>
      <c r="D18" s="136"/>
      <c r="E18" s="230" t="s">
        <v>47</v>
      </c>
      <c r="F18" s="231"/>
      <c r="G18" s="231"/>
      <c r="H18" s="231"/>
      <c r="I18" s="231"/>
      <c r="J18" s="231"/>
      <c r="K18" s="231"/>
      <c r="L18" s="232"/>
      <c r="M18" s="137" t="s">
        <v>23</v>
      </c>
      <c r="N18" s="138"/>
      <c r="O18" s="139">
        <f>SUM(O15:P17)</f>
        <v>0</v>
      </c>
      <c r="P18" s="140"/>
      <c r="Q18" s="114"/>
    </row>
    <row r="19" spans="1:17" s="88" customFormat="1" ht="36.75" customHeight="1" thickBot="1" x14ac:dyDescent="0.3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3"/>
    </row>
    <row r="20" spans="1:17" s="115" customFormat="1" ht="30" customHeight="1" x14ac:dyDescent="0.25">
      <c r="A20" s="144"/>
      <c r="B20" s="145" t="s">
        <v>0</v>
      </c>
      <c r="C20" s="146" t="s">
        <v>3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7" t="s">
        <v>21</v>
      </c>
      <c r="N20" s="147"/>
      <c r="O20" s="148" t="s">
        <v>20</v>
      </c>
      <c r="P20" s="149" t="s">
        <v>19</v>
      </c>
      <c r="Q20" s="114"/>
    </row>
    <row r="21" spans="1:17" s="115" customFormat="1" ht="30" customHeight="1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52"/>
      <c r="O21" s="153"/>
      <c r="P21" s="154"/>
      <c r="Q21" s="114"/>
    </row>
    <row r="22" spans="1:17" s="115" customFormat="1" ht="30" customHeight="1" x14ac:dyDescent="0.4">
      <c r="B22" s="108">
        <v>1</v>
      </c>
      <c r="C22" s="132" t="s">
        <v>17</v>
      </c>
      <c r="D22" s="133"/>
      <c r="E22" s="133"/>
      <c r="F22" s="133"/>
      <c r="G22" s="133"/>
      <c r="H22" s="133"/>
      <c r="I22" s="133"/>
      <c r="J22" s="133"/>
      <c r="K22" s="133"/>
      <c r="L22" s="134"/>
      <c r="M22" s="111"/>
      <c r="N22" s="112"/>
      <c r="O22" s="110"/>
      <c r="P22" s="111"/>
      <c r="Q22" s="155"/>
    </row>
    <row r="23" spans="1:17" s="115" customFormat="1" ht="26.25" x14ac:dyDescent="0.25">
      <c r="B23" s="116">
        <v>1.1000000000000001</v>
      </c>
      <c r="C23" s="156" t="s">
        <v>53</v>
      </c>
      <c r="D23" s="157"/>
      <c r="E23" s="157"/>
      <c r="F23" s="157"/>
      <c r="G23" s="157"/>
      <c r="H23" s="157"/>
      <c r="I23" s="157"/>
      <c r="J23" s="157"/>
      <c r="K23" s="157"/>
      <c r="L23" s="158"/>
      <c r="M23" s="159">
        <v>68</v>
      </c>
      <c r="N23" s="160"/>
      <c r="O23" s="122">
        <v>4</v>
      </c>
      <c r="P23" s="161">
        <f t="shared" ref="P23" si="4">M23*O23</f>
        <v>272</v>
      </c>
      <c r="Q23" s="114"/>
    </row>
    <row r="24" spans="1:17" s="115" customFormat="1" ht="26.25" x14ac:dyDescent="0.25">
      <c r="B24" s="116">
        <v>1.2</v>
      </c>
      <c r="C24" s="156" t="s">
        <v>54</v>
      </c>
      <c r="D24" s="157"/>
      <c r="E24" s="157"/>
      <c r="F24" s="157"/>
      <c r="G24" s="157"/>
      <c r="H24" s="157"/>
      <c r="I24" s="157"/>
      <c r="J24" s="157"/>
      <c r="K24" s="157"/>
      <c r="L24" s="158"/>
      <c r="M24" s="159">
        <v>68</v>
      </c>
      <c r="N24" s="160"/>
      <c r="O24" s="122">
        <v>1.5</v>
      </c>
      <c r="P24" s="161">
        <f t="shared" ref="P24" si="5">M24*O24</f>
        <v>102</v>
      </c>
      <c r="Q24" s="114"/>
    </row>
    <row r="25" spans="1:17" s="115" customFormat="1" ht="30" customHeight="1" x14ac:dyDescent="0.25">
      <c r="B25" s="162" t="s">
        <v>42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4"/>
      <c r="O25" s="165">
        <f>SUM(O23:O24)</f>
        <v>5.5</v>
      </c>
      <c r="P25" s="166">
        <f>SUM(P23:P24)</f>
        <v>374</v>
      </c>
      <c r="Q25" s="114"/>
    </row>
    <row r="26" spans="1:17" s="115" customFormat="1" ht="30" customHeight="1" x14ac:dyDescent="0.35">
      <c r="B26" s="108">
        <v>2</v>
      </c>
      <c r="C26" s="167" t="s">
        <v>18</v>
      </c>
      <c r="D26" s="168"/>
      <c r="E26" s="168"/>
      <c r="F26" s="168"/>
      <c r="G26" s="168"/>
      <c r="H26" s="168"/>
      <c r="I26" s="168"/>
      <c r="J26" s="168"/>
      <c r="K26" s="168"/>
      <c r="L26" s="169"/>
      <c r="M26" s="159"/>
      <c r="N26" s="160"/>
      <c r="O26" s="10"/>
      <c r="P26" s="170"/>
      <c r="Q26" s="114"/>
    </row>
    <row r="27" spans="1:17" s="115" customFormat="1" ht="30" customHeight="1" x14ac:dyDescent="0.25">
      <c r="B27" s="116">
        <v>2.1</v>
      </c>
      <c r="C27" s="171" t="s">
        <v>55</v>
      </c>
      <c r="D27" s="172"/>
      <c r="E27" s="172"/>
      <c r="F27" s="172"/>
      <c r="G27" s="172"/>
      <c r="H27" s="172"/>
      <c r="I27" s="172"/>
      <c r="J27" s="172"/>
      <c r="K27" s="172"/>
      <c r="L27" s="173"/>
      <c r="M27" s="159">
        <v>176.8</v>
      </c>
      <c r="N27" s="160"/>
      <c r="O27" s="122">
        <v>1</v>
      </c>
      <c r="P27" s="161">
        <f>M27*O27</f>
        <v>176.8</v>
      </c>
      <c r="Q27" s="114"/>
    </row>
    <row r="28" spans="1:17" s="115" customFormat="1" ht="30" customHeight="1" x14ac:dyDescent="0.25">
      <c r="B28" s="116">
        <v>2.2000000000000002</v>
      </c>
      <c r="C28" s="171" t="s">
        <v>46</v>
      </c>
      <c r="D28" s="172"/>
      <c r="E28" s="172"/>
      <c r="F28" s="172"/>
      <c r="G28" s="172"/>
      <c r="H28" s="172"/>
      <c r="I28" s="172"/>
      <c r="J28" s="172"/>
      <c r="K28" s="172"/>
      <c r="L28" s="173"/>
      <c r="M28" s="159">
        <v>61.2</v>
      </c>
      <c r="N28" s="160"/>
      <c r="O28" s="122">
        <v>1</v>
      </c>
      <c r="P28" s="161">
        <f t="shared" ref="P28" si="6">M28*O28</f>
        <v>61.2</v>
      </c>
      <c r="Q28" s="114"/>
    </row>
    <row r="29" spans="1:17" s="115" customFormat="1" ht="30" customHeight="1" x14ac:dyDescent="0.25">
      <c r="B29" s="162" t="s">
        <v>42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4"/>
      <c r="O29" s="165">
        <f>SUM(O27:O28)</f>
        <v>2</v>
      </c>
      <c r="P29" s="174">
        <f>SUM(P27:P28)</f>
        <v>238</v>
      </c>
      <c r="Q29" s="114"/>
    </row>
    <row r="30" spans="1:17" s="115" customFormat="1" ht="33" customHeight="1" thickBot="1" x14ac:dyDescent="0.45">
      <c r="B30" s="175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7" t="s">
        <v>4</v>
      </c>
      <c r="O30" s="178"/>
      <c r="P30" s="179">
        <f>SUM(P25+P29)</f>
        <v>612</v>
      </c>
      <c r="Q30" s="114"/>
    </row>
    <row r="31" spans="1:17" s="115" customFormat="1" ht="35.25" customHeight="1" thickBot="1" x14ac:dyDescent="0.45"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2"/>
      <c r="O31" s="182" t="s">
        <v>5</v>
      </c>
      <c r="P31" s="183">
        <f>P30+O18</f>
        <v>612</v>
      </c>
      <c r="Q31" s="114"/>
    </row>
    <row r="32" spans="1:17" s="115" customFormat="1" ht="35.25" customHeight="1" thickBot="1" x14ac:dyDescent="0.45">
      <c r="B32" s="175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3"/>
      <c r="N32" s="13"/>
      <c r="O32" s="13" t="s">
        <v>40</v>
      </c>
      <c r="P32" s="14">
        <f>P27+P28</f>
        <v>238</v>
      </c>
      <c r="Q32" s="114"/>
    </row>
    <row r="33" spans="2:17" s="115" customFormat="1" ht="35.25" customHeight="1" thickBot="1" x14ac:dyDescent="0.45">
      <c r="B33" s="175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3"/>
      <c r="N33" s="13"/>
      <c r="O33" s="13" t="s">
        <v>41</v>
      </c>
      <c r="P33" s="14">
        <f>P31-P32</f>
        <v>374</v>
      </c>
      <c r="Q33" s="114"/>
    </row>
    <row r="34" spans="2:17" s="115" customFormat="1" ht="30" customHeight="1" thickBot="1" x14ac:dyDescent="0.3">
      <c r="B34" s="184" t="s">
        <v>60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6"/>
      <c r="Q34" s="114"/>
    </row>
    <row r="35" spans="2:17" s="115" customFormat="1" ht="30" customHeight="1" thickBot="1" x14ac:dyDescent="0.3">
      <c r="B35" s="184" t="s">
        <v>61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6"/>
      <c r="Q35" s="114"/>
    </row>
    <row r="36" spans="2:17" s="115" customFormat="1" ht="27" thickBot="1" x14ac:dyDescent="0.3">
      <c r="B36" s="233"/>
      <c r="C36" s="187"/>
      <c r="D36" s="187"/>
      <c r="E36" s="187"/>
      <c r="F36" s="187"/>
      <c r="G36" s="187"/>
      <c r="H36" s="187"/>
      <c r="I36" s="187"/>
      <c r="J36" s="187"/>
      <c r="K36" s="188"/>
      <c r="L36" s="187"/>
      <c r="M36" s="187"/>
      <c r="Q36" s="114"/>
    </row>
    <row r="37" spans="2:17" s="115" customFormat="1" ht="36" customHeight="1" x14ac:dyDescent="0.25">
      <c r="B37" s="189" t="s">
        <v>24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1"/>
      <c r="Q37" s="114"/>
    </row>
    <row r="38" spans="2:17" s="115" customFormat="1" ht="65.25" customHeight="1" x14ac:dyDescent="0.25">
      <c r="B38" s="192" t="s">
        <v>25</v>
      </c>
      <c r="C38" s="193"/>
      <c r="D38" s="193"/>
      <c r="E38" s="193"/>
      <c r="F38" s="193"/>
      <c r="G38" s="234" t="s">
        <v>36</v>
      </c>
      <c r="H38" s="234"/>
      <c r="I38" s="234"/>
      <c r="J38" s="234"/>
      <c r="K38" s="234"/>
      <c r="L38" s="234" t="s">
        <v>37</v>
      </c>
      <c r="M38" s="234"/>
      <c r="N38" s="234"/>
      <c r="O38" s="234"/>
      <c r="P38" s="235"/>
      <c r="Q38" s="114"/>
    </row>
    <row r="39" spans="2:17" s="88" customFormat="1" ht="160.5" customHeight="1" x14ac:dyDescent="0.25">
      <c r="B39" s="194" t="s">
        <v>6</v>
      </c>
      <c r="C39" s="195" t="s">
        <v>39</v>
      </c>
      <c r="D39" s="196"/>
      <c r="E39" s="196"/>
      <c r="F39" s="197"/>
      <c r="G39" s="198" t="s">
        <v>6</v>
      </c>
      <c r="H39" s="199"/>
      <c r="I39" s="200"/>
      <c r="J39" s="200"/>
      <c r="K39" s="201"/>
      <c r="L39" s="198" t="s">
        <v>6</v>
      </c>
      <c r="M39" s="202"/>
      <c r="N39" s="203"/>
      <c r="O39" s="203"/>
      <c r="P39" s="204"/>
      <c r="Q39" s="143"/>
    </row>
    <row r="40" spans="2:17" s="88" customFormat="1" ht="63.75" customHeight="1" x14ac:dyDescent="0.25">
      <c r="B40" s="205" t="s">
        <v>7</v>
      </c>
      <c r="C40" s="206" t="s">
        <v>56</v>
      </c>
      <c r="D40" s="207"/>
      <c r="E40" s="207"/>
      <c r="F40" s="208"/>
      <c r="G40" s="209" t="s">
        <v>7</v>
      </c>
      <c r="H40" s="210"/>
      <c r="I40" s="211"/>
      <c r="J40" s="211"/>
      <c r="K40" s="212"/>
      <c r="L40" s="209" t="s">
        <v>7</v>
      </c>
      <c r="M40" s="210"/>
      <c r="N40" s="211"/>
      <c r="O40" s="211"/>
      <c r="P40" s="213"/>
      <c r="Q40" s="143"/>
    </row>
    <row r="41" spans="2:17" s="88" customFormat="1" ht="123.75" customHeight="1" x14ac:dyDescent="0.25">
      <c r="B41" s="205" t="s">
        <v>8</v>
      </c>
      <c r="C41" s="214"/>
      <c r="D41" s="215"/>
      <c r="E41" s="215"/>
      <c r="F41" s="216"/>
      <c r="G41" s="209" t="s">
        <v>8</v>
      </c>
      <c r="H41" s="214"/>
      <c r="I41" s="215"/>
      <c r="J41" s="215"/>
      <c r="K41" s="216"/>
      <c r="L41" s="209" t="s">
        <v>8</v>
      </c>
      <c r="M41" s="214"/>
      <c r="N41" s="215"/>
      <c r="O41" s="215"/>
      <c r="P41" s="217"/>
      <c r="Q41" s="143"/>
    </row>
    <row r="42" spans="2:17" s="88" customFormat="1" ht="29.25" customHeight="1" x14ac:dyDescent="0.25">
      <c r="B42" s="218"/>
      <c r="C42" s="219"/>
      <c r="D42" s="220"/>
      <c r="E42" s="220"/>
      <c r="F42" s="221"/>
      <c r="G42" s="222"/>
      <c r="H42" s="219"/>
      <c r="I42" s="220"/>
      <c r="J42" s="220"/>
      <c r="K42" s="221"/>
      <c r="L42" s="223"/>
      <c r="M42" s="224"/>
      <c r="N42" s="224"/>
      <c r="O42" s="224"/>
      <c r="P42" s="225"/>
      <c r="Q42" s="143"/>
    </row>
    <row r="43" spans="2:17" s="115" customFormat="1" ht="36.75" customHeight="1" x14ac:dyDescent="0.25">
      <c r="B43" s="226" t="s">
        <v>27</v>
      </c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8"/>
      <c r="Q43" s="114"/>
    </row>
    <row r="44" spans="2:17" s="9" customFormat="1" ht="70.5" customHeight="1" x14ac:dyDescent="0.25">
      <c r="B44" s="49" t="s">
        <v>25</v>
      </c>
      <c r="C44" s="50"/>
      <c r="D44" s="50"/>
      <c r="E44" s="50"/>
      <c r="F44" s="50"/>
      <c r="G44" s="64" t="s">
        <v>26</v>
      </c>
      <c r="H44" s="64"/>
      <c r="I44" s="64"/>
      <c r="J44" s="64"/>
      <c r="K44" s="64"/>
      <c r="L44" s="64" t="s">
        <v>29</v>
      </c>
      <c r="M44" s="64"/>
      <c r="N44" s="64"/>
      <c r="O44" s="64"/>
      <c r="P44" s="68"/>
      <c r="Q44" s="8"/>
    </row>
    <row r="45" spans="2:17" s="18" customFormat="1" ht="186.75" customHeight="1" x14ac:dyDescent="0.25">
      <c r="B45" s="15" t="s">
        <v>6</v>
      </c>
      <c r="C45" s="54"/>
      <c r="D45" s="55"/>
      <c r="E45" s="55"/>
      <c r="F45" s="56"/>
      <c r="G45" s="16" t="s">
        <v>6</v>
      </c>
      <c r="H45" s="54"/>
      <c r="I45" s="55"/>
      <c r="J45" s="55"/>
      <c r="K45" s="56"/>
      <c r="L45" s="16" t="s">
        <v>6</v>
      </c>
      <c r="M45" s="51"/>
      <c r="N45" s="52"/>
      <c r="O45" s="52"/>
      <c r="P45" s="53"/>
      <c r="Q45" s="17"/>
    </row>
    <row r="46" spans="2:17" s="18" customFormat="1" ht="81" customHeight="1" x14ac:dyDescent="0.25">
      <c r="B46" s="15" t="s">
        <v>7</v>
      </c>
      <c r="C46" s="70"/>
      <c r="D46" s="71"/>
      <c r="E46" s="71"/>
      <c r="F46" s="72"/>
      <c r="G46" s="19" t="s">
        <v>7</v>
      </c>
      <c r="H46" s="57"/>
      <c r="I46" s="58"/>
      <c r="J46" s="58"/>
      <c r="K46" s="59"/>
      <c r="L46" s="19" t="s">
        <v>7</v>
      </c>
      <c r="M46" s="57"/>
      <c r="N46" s="58"/>
      <c r="O46" s="58"/>
      <c r="P46" s="60"/>
      <c r="Q46" s="17"/>
    </row>
    <row r="47" spans="2:17" s="18" customFormat="1" ht="154.5" customHeight="1" x14ac:dyDescent="0.25">
      <c r="B47" s="15" t="s">
        <v>8</v>
      </c>
      <c r="C47" s="73"/>
      <c r="D47" s="74"/>
      <c r="E47" s="74"/>
      <c r="F47" s="75"/>
      <c r="G47" s="19" t="s">
        <v>8</v>
      </c>
      <c r="H47" s="43"/>
      <c r="I47" s="44"/>
      <c r="J47" s="44"/>
      <c r="K47" s="48"/>
      <c r="L47" s="19" t="s">
        <v>8</v>
      </c>
      <c r="M47" s="43"/>
      <c r="N47" s="44"/>
      <c r="O47" s="44"/>
      <c r="P47" s="45"/>
      <c r="Q47" s="17"/>
    </row>
    <row r="48" spans="2:17" ht="26.25" customHeight="1" thickBot="1" x14ac:dyDescent="0.3">
      <c r="B48" s="4"/>
      <c r="C48" s="65"/>
      <c r="D48" s="66"/>
      <c r="E48" s="66"/>
      <c r="F48" s="67"/>
      <c r="G48" s="7"/>
      <c r="H48" s="65"/>
      <c r="I48" s="66"/>
      <c r="J48" s="66"/>
      <c r="K48" s="67"/>
      <c r="L48" s="7"/>
      <c r="M48" s="69"/>
      <c r="N48" s="46"/>
      <c r="O48" s="46"/>
      <c r="P48" s="47"/>
      <c r="Q48" s="3"/>
    </row>
    <row r="49" spans="2:17" s="9" customFormat="1" ht="45.75" customHeight="1" thickBot="1" x14ac:dyDescent="0.3">
      <c r="B49" s="61" t="s">
        <v>28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3"/>
      <c r="Q49" s="8"/>
    </row>
    <row r="50" spans="2:17" x14ac:dyDescent="0.25">
      <c r="B50" s="5"/>
      <c r="C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ht="9" customHeight="1" x14ac:dyDescent="0.25">
      <c r="Q51" s="5"/>
    </row>
  </sheetData>
  <mergeCells count="83">
    <mergeCell ref="C28:L28"/>
    <mergeCell ref="C26:L26"/>
    <mergeCell ref="C27:L27"/>
    <mergeCell ref="B49:P49"/>
    <mergeCell ref="G44:K44"/>
    <mergeCell ref="H45:K45"/>
    <mergeCell ref="H46:K46"/>
    <mergeCell ref="H47:K48"/>
    <mergeCell ref="L44:P44"/>
    <mergeCell ref="M45:P45"/>
    <mergeCell ref="M46:P46"/>
    <mergeCell ref="M47:P48"/>
    <mergeCell ref="B44:F44"/>
    <mergeCell ref="C45:F45"/>
    <mergeCell ref="C46:F46"/>
    <mergeCell ref="C47:F48"/>
    <mergeCell ref="H39:K39"/>
    <mergeCell ref="H41:K42"/>
    <mergeCell ref="H40:K40"/>
    <mergeCell ref="M40:P40"/>
    <mergeCell ref="B34:P34"/>
    <mergeCell ref="B43:P43"/>
    <mergeCell ref="M26:N26"/>
    <mergeCell ref="M41:P42"/>
    <mergeCell ref="G38:K38"/>
    <mergeCell ref="L38:P38"/>
    <mergeCell ref="M27:N27"/>
    <mergeCell ref="M28:N28"/>
    <mergeCell ref="B37:P37"/>
    <mergeCell ref="C41:F42"/>
    <mergeCell ref="N30:O30"/>
    <mergeCell ref="B38:F38"/>
    <mergeCell ref="C39:F39"/>
    <mergeCell ref="C40:F40"/>
    <mergeCell ref="M39:P39"/>
    <mergeCell ref="B29:N29"/>
    <mergeCell ref="B35:P35"/>
    <mergeCell ref="O17:P17"/>
    <mergeCell ref="O20:O21"/>
    <mergeCell ref="B20:B21"/>
    <mergeCell ref="M17:N17"/>
    <mergeCell ref="I17:J17"/>
    <mergeCell ref="M20:N21"/>
    <mergeCell ref="C20:L21"/>
    <mergeCell ref="C17:H17"/>
    <mergeCell ref="C22:L22"/>
    <mergeCell ref="M23:N23"/>
    <mergeCell ref="C23:L23"/>
    <mergeCell ref="B18:D18"/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B12:B13"/>
    <mergeCell ref="O12:P13"/>
    <mergeCell ref="M12:N13"/>
    <mergeCell ref="O15:P15"/>
    <mergeCell ref="C15:H15"/>
    <mergeCell ref="M15:N15"/>
    <mergeCell ref="I12:J13"/>
    <mergeCell ref="K12:K13"/>
    <mergeCell ref="L12:L13"/>
    <mergeCell ref="I15:J15"/>
    <mergeCell ref="C12:H13"/>
    <mergeCell ref="O8:P8"/>
    <mergeCell ref="M10:N10"/>
    <mergeCell ref="O10:P10"/>
    <mergeCell ref="M9:P9"/>
    <mergeCell ref="M8:N8"/>
    <mergeCell ref="B25:N25"/>
    <mergeCell ref="C24:L24"/>
    <mergeCell ref="M24:N24"/>
    <mergeCell ref="P20:P21"/>
    <mergeCell ref="E18:L18"/>
    <mergeCell ref="O18:P18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tansohchern</cp:lastModifiedBy>
  <cp:lastPrinted>2018-01-24T01:51:08Z</cp:lastPrinted>
  <dcterms:created xsi:type="dcterms:W3CDTF">2017-07-10T02:47:51Z</dcterms:created>
  <dcterms:modified xsi:type="dcterms:W3CDTF">2021-05-27T09:03:49Z</dcterms:modified>
</cp:coreProperties>
</file>