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7E0C73F2-A967-4466-8023-41DA8B14DE7D}" xr6:coauthVersionLast="47" xr6:coauthVersionMax="47" xr10:uidLastSave="{00000000-0000-0000-0000-000000000000}"/>
  <bookViews>
    <workbookView xWindow="-108" yWindow="-108" windowWidth="23256" windowHeight="12576" xr2:uid="{00000000-000D-0000-FFFF-FFFF00000000}"/>
  </bookViews>
  <sheets>
    <sheet name="COVER" sheetId="2" r:id="rId1"/>
    <sheet name="LAB 1" sheetId="5" r:id="rId2"/>
    <sheet name="LAB 2" sheetId="11" r:id="rId3"/>
    <sheet name="MAT 1" sheetId="9" r:id="rId4"/>
    <sheet name="MAT 2" sheetId="10" r:id="rId5"/>
    <sheet name="SURVEYOR'S PARTICULARS" sheetId="7" r:id="rId6"/>
  </sheets>
  <definedNames>
    <definedName name="_xlnm.Print_Area" localSheetId="5">'SURVEYOR''S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0" l="1"/>
  <c r="E22" i="10" s="1"/>
  <c r="E34" i="9"/>
  <c r="E22" i="11"/>
  <c r="D26" i="5" l="1"/>
  <c r="D21" i="10" s="1"/>
  <c r="D22" i="11" l="1"/>
  <c r="D29" i="9"/>
  <c r="D34" i="9" l="1"/>
  <c r="D20" i="10" s="1"/>
  <c r="D22" i="10" s="1"/>
</calcChain>
</file>

<file path=xl/sharedStrings.xml><?xml version="1.0" encoding="utf-8"?>
<sst xmlns="http://schemas.openxmlformats.org/spreadsheetml/2006/main" count="209" uniqueCount="125">
  <si>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</si>
  <si>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</si>
  <si>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</si>
  <si>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</si>
  <si>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</si>
  <si>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</si>
  <si>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</si>
  <si>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</si>
  <si>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</si>
  <si>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</si>
  <si>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</si>
  <si>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</si>
  <si>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</si>
  <si>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</si>
  <si>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</si>
  <si>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</si>
  <si>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</si>
  <si>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</si>
  <si>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</si>
  <si>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</si>
  <si>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</si>
  <si>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</si>
  <si>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</si>
  <si>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</si>
  <si>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</si>
  <si>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</si>
  <si>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</si>
  <si>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</si>
  <si>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</si>
  <si>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</si>
  <si>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</si>
  <si>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</si>
  <si>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</si>
  <si>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</si>
  <si>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</si>
  <si>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</si>
  <si>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</si>
  <si>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</si>
  <si>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</si>
  <si>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</si>
  <si>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</si>
  <si>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</si>
  <si>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</si>
  <si>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</si>
  <si>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</si>
  <si>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</si>
  <si>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</si>
  <si>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</si>
  <si>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</si>
  <si>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</si>
  <si>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</si>
  <si>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</si>
  <si>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</si>
  <si>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</si>
  <si>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</si>
  <si>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</si>
  <si>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</si>
  <si>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</si>
  <si>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</si>
  <si>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Attn: Motor Claims Dept</t>
  </si>
  <si>
    <t>SUNDRIES</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</si>
  <si>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</si>
  <si>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</si>
  <si>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</si>
  <si>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</si>
  <si>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</si>
  <si>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</si>
  <si>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AUDI A3 SEDAN 1.4 TFSI  </t>
  </si>
  <si>
    <t xml:space="preserve">SMF 2133 B </t>
  </si>
  <si>
    <r>
      <t xml:space="preserve">VEHICLE </t>
    </r>
    <r>
      <rPr>
        <b/>
        <u/>
        <sz val="10"/>
        <rFont val="Audi Type"/>
        <family val="2"/>
      </rPr>
      <t>NOT IN</t>
    </r>
    <r>
      <rPr>
        <b/>
        <sz val="10"/>
        <rFont val="Audi Type"/>
        <family val="2"/>
      </rPr>
      <t xml:space="preserve"> WORKSHOP. KINDLY ARRANGE FOR SURVEY ON 24/3/21</t>
    </r>
  </si>
  <si>
    <t>MS. ANGELINE FOO TOONG FOONG</t>
  </si>
  <si>
    <t>631 SENJA ROAD</t>
  </si>
  <si>
    <t>#24-234</t>
  </si>
  <si>
    <t>SINGAPORE 670631</t>
  </si>
  <si>
    <t>HP +65 96859598</t>
  </si>
  <si>
    <t>CZE 846123</t>
  </si>
  <si>
    <t>WAUZZZ8V7K1002744</t>
  </si>
  <si>
    <t>1000 TOA PAYOH N, CARPARK AT PRESS HOLDING</t>
  </si>
  <si>
    <t>TO REMOVE AND REINSTALL REAR PARKING AID. CHECK FUNCTION.</t>
  </si>
  <si>
    <t>ESTIMATED LABOUR CHARGES FOR ACCIDENT VEHICLE SMF 2133 B</t>
  </si>
  <si>
    <t>TO INSTALL SOLAR FILM FOR REAR WINDSCREEN AND 1/4 GLASS.</t>
  </si>
  <si>
    <t xml:space="preserve"> TO CARRY OUT DIAGNOSTIC CHECK.</t>
  </si>
  <si>
    <t>TO REMOVE AND TRANSFER LHS REAR DOOR'S MULTI-LOCK SYSTEM AND POWER WINDOW DEVICES. INSPECT FOR DAMAGES.</t>
  </si>
  <si>
    <t>TO DISLODGE AND REINSTALL REAR WIRE HARNESS FOR LIGHTS, BATTERY MANAGER, FUSE AND RELAY TRAYS, ELECTRICAL AND AUDIO EQUIPMENT. INSPECT FOR DAMAGE AND RENEW WHERE NECESSARY.</t>
  </si>
  <si>
    <t>TO REMOVE AND REINSTALL REAR SEAT, BACK REST, HAT TRAY, ABCD PILLAR TRIMS, LUGGAGE COMPARTMENT TRIMS. DISLODGE ROOF LINER AND DISENGAGE CURTAIN AIRBAG ETC.</t>
  </si>
  <si>
    <t>TO CARRY OUT WATER SEEPAGE TEST FOR 1/4 GLASS.</t>
  </si>
  <si>
    <t>SUB LABOUR CHARGES</t>
  </si>
  <si>
    <t>ACRYLIC SEALANT</t>
  </si>
  <si>
    <t>CAVITY WAX</t>
  </si>
  <si>
    <t>STONE CHIP</t>
  </si>
  <si>
    <t>METAL FILLER POWDER</t>
  </si>
  <si>
    <t>REAR WINDSHIELD SEALANT</t>
  </si>
  <si>
    <t xml:space="preserve">1/4 GLASS SEALANT </t>
  </si>
  <si>
    <t>MATERIAL LIST FOR ACCIDENT VEHICLE REGN NO. SMF 2133 B</t>
  </si>
  <si>
    <t xml:space="preserve">REAR WINDOW </t>
  </si>
  <si>
    <t>REAR SIDE WINDOW - LH</t>
  </si>
  <si>
    <t>REAR DOOR OUTER DOOR SEAL - LH</t>
  </si>
  <si>
    <t>BONDING AGENT</t>
  </si>
  <si>
    <t>CLEANING SOLUTION</t>
  </si>
  <si>
    <t>PRIMER</t>
  </si>
  <si>
    <t>REAR DOOR ATTACHMENT PART - LH</t>
  </si>
  <si>
    <t>REAR DOOR HANDLE - LH</t>
  </si>
  <si>
    <t>REAR DOOR HOUSING - LH</t>
  </si>
  <si>
    <t>REAR DOOR BOWDEN CABLE - LH</t>
  </si>
  <si>
    <t>REAR DOOR MOUNTING BAR - LH</t>
  </si>
  <si>
    <t>REAR DOOR SLIDE VALVE - LH</t>
  </si>
  <si>
    <t>REAR DOOR UNDERLAY - LH / RH</t>
  </si>
  <si>
    <t>REAL WHEEL HOUSING LINER ATTACHMENT PARTS</t>
  </si>
  <si>
    <t>REAR DOOR CATCH - LH</t>
  </si>
  <si>
    <t>TO RENEW REAR WINDSCREEN AND LHS 1/4 GLASS TO FACILLITATE FENDER RENEWAL.</t>
  </si>
  <si>
    <t>TO DISMANTLE REAR BUMPER. TO RENEW LHS REAR DOOR.
TO CUT OUT AND WELD LHS REAR FENDER.
RE-ORGANISE CRASH MANAGEMENT COMPONENTS.
REINSTALL ALL PARTS REMOVED.</t>
  </si>
  <si>
    <t>TO RESPRAY REAR BUMPER, LHS REAR FENDER, LHS SILL PANEL, LHS REAR DOOR, DOOR HANDLE, DRAIN PANEL, ROOF CHANNEL,DOOR ENTRANCE AND END PANELLING. TO CARRY OUT STONE CHIP TREATMENT,CAVITY PRESERVATION AND JOINT SEALER WORKS.</t>
  </si>
  <si>
    <t xml:space="preserve">REAR FENDER SECTIONAL PART - LH </t>
  </si>
  <si>
    <t>REAR DOOR - LH</t>
  </si>
  <si>
    <t xml:space="preserve">APPLICATOR </t>
  </si>
  <si>
    <t>REAR WHEEL HOUSING LINER - LH</t>
  </si>
  <si>
    <t>AIG ASIA PACIFIC INSURANCE PTE LTD</t>
  </si>
  <si>
    <t>78 SHENTON WAY</t>
  </si>
  <si>
    <t>#07-16 AIG BUILDING</t>
  </si>
  <si>
    <t>SINGAPORE 079120</t>
  </si>
  <si>
    <t>PA/OD/0232/2021/HR</t>
  </si>
  <si>
    <t>c/f</t>
  </si>
  <si>
    <t xml:space="preserve">                      bl-18/05/21</t>
  </si>
  <si>
    <t>Hi Adrian</t>
  </si>
  <si>
    <t>5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</si>
</sst>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3">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b/>
      <sz val="10"/>
      <color rgb="FFFF0000"/>
      <name val="Audi Type"/>
      <family val="2"/>
    </font>
    <font>
      <b/>
      <u/>
      <sz val="10"/>
      <color rgb="FFFF0000"/>
      <name val="Audi Type"/>
      <family val="2"/>
    </font>
    <font>
      <b/>
      <sz val="12"/>
      <color rgb="FFFF000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sz val="10"/>
      <color theme="1"/>
      <name val="Audi Type"/>
      <family val="2"/>
    </font>
    <font>
      <b/>
      <i/>
      <sz val="12"/>
      <color rgb="FFFF0000"/>
      <name val="Audi Type"/>
    </font>
    <font>
      <b/>
      <i/>
      <sz val="10"/>
      <name val="Audi Type"/>
    </font>
    <font>
      <b/>
      <i/>
      <sz val="10"/>
      <color rgb="FFFF0000"/>
      <name val="Audi Type"/>
    </font>
    <font>
      <b/>
      <i/>
      <u/>
      <sz val="10"/>
      <color rgb="FFFF0000"/>
      <name val="Audi Type"/>
    </font>
    <font>
      <b/>
      <i/>
      <sz val="10"/>
      <color rgb="FFFF0000"/>
      <name val="Audi Type"/>
      <family val="2"/>
    </font>
    <font>
      <b/>
      <i/>
      <u/>
      <sz val="10"/>
      <color rgb="FFFF0000"/>
      <name val="Audi Type"/>
      <family val="2"/>
    </font>
    <font>
      <b/>
      <i/>
      <sz val="11"/>
      <name val="Audi Type"/>
      <family val="2"/>
    </font>
    <font>
      <i/>
      <sz val="11"/>
      <color theme="1"/>
      <name val="Calibri"/>
      <family val="2"/>
      <scheme val="minor"/>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6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139">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164" fontId="23" fillId="0" borderId="0" xfId="1" applyFont="1" applyAlignment="1">
      <alignment horizontal="right" vertical="center"/>
    </xf>
    <xf numFmtId="164" fontId="24" fillId="0" borderId="0" xfId="1" applyFont="1" applyAlignment="1">
      <alignment vertical="center"/>
    </xf>
    <xf numFmtId="164" fontId="23" fillId="0" borderId="0" xfId="1" applyFont="1" applyAlignment="1">
      <alignment vertical="center"/>
    </xf>
    <xf numFmtId="164" fontId="25" fillId="0" borderId="0" xfId="1"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164" fontId="11" fillId="0" borderId="1" xfId="1" applyFont="1" applyBorder="1" applyAlignment="1">
      <alignment horizontal="center" vertical="center"/>
    </xf>
    <xf numFmtId="0" fontId="9" fillId="0" borderId="0" xfId="0" applyFont="1" applyAlignment="1">
      <alignment horizontal="left" vertical="center" wrapText="1"/>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6" fillId="0" borderId="0" xfId="3" applyFont="1" applyAlignment="1">
      <alignment vertical="center"/>
    </xf>
    <xf numFmtId="0" fontId="27"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8" fillId="0" borderId="0" xfId="0" applyFont="1" applyAlignment="1">
      <alignment horizontal="right" vertical="center"/>
    </xf>
    <xf numFmtId="0" fontId="29" fillId="0" borderId="0" xfId="0" applyFont="1" applyAlignment="1">
      <alignment horizontal="left" vertical="center"/>
    </xf>
    <xf numFmtId="0" fontId="29" fillId="0" borderId="0" xfId="0" applyFont="1" applyAlignment="1">
      <alignment horizontal="center" vertical="center"/>
    </xf>
    <xf numFmtId="164" fontId="29" fillId="0" borderId="2" xfId="1" applyFont="1" applyBorder="1" applyAlignment="1">
      <alignment horizontal="center" vertical="center"/>
    </xf>
    <xf numFmtId="0" fontId="28" fillId="0" borderId="0" xfId="0" applyFont="1"/>
    <xf numFmtId="0" fontId="28" fillId="0" borderId="0" xfId="0" applyFont="1" applyAlignment="1">
      <alignment horizontal="right"/>
    </xf>
    <xf numFmtId="164" fontId="29" fillId="0" borderId="0" xfId="1" applyFont="1" applyBorder="1" applyAlignment="1">
      <alignment horizontal="center" vertical="center"/>
    </xf>
    <xf numFmtId="164" fontId="29"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164" fontId="11"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6"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30" fillId="0" borderId="0" xfId="0" applyFont="1" applyAlignment="1">
      <alignment vertical="center"/>
    </xf>
    <xf numFmtId="0" fontId="0" fillId="0" borderId="0" xfId="0"/>
    <xf numFmtId="0" fontId="6" fillId="0" borderId="0" xfId="3" applyFont="1" applyAlignment="1">
      <alignment vertical="center"/>
    </xf>
    <xf numFmtId="0" fontId="6" fillId="0" borderId="0" xfId="3" applyFont="1"/>
    <xf numFmtId="0" fontId="9" fillId="0" borderId="0" xfId="0" applyFont="1"/>
    <xf numFmtId="14" fontId="10" fillId="0" borderId="0" xfId="0" applyNumberFormat="1" applyFont="1"/>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164" fontId="4" fillId="0" borderId="4" xfId="1" applyFont="1" applyBorder="1" applyAlignment="1">
      <alignment horizontal="center" vertical="center"/>
    </xf>
    <xf numFmtId="0" fontId="18" fillId="0" borderId="0" xfId="0" applyFont="1"/>
    <xf numFmtId="0" fontId="9" fillId="0" borderId="0" xfId="0" applyFont="1" applyAlignment="1">
      <alignment horizontal="left" vertical="center" wrapText="1"/>
    </xf>
    <xf numFmtId="0" fontId="16" fillId="0" borderId="1" xfId="0" applyFont="1" applyBorder="1" applyAlignment="1">
      <alignment horizontal="center" vertical="center"/>
    </xf>
    <xf numFmtId="0" fontId="29" fillId="0" borderId="0" xfId="0" applyFont="1" applyAlignment="1">
      <alignment horizontal="left" vertical="center"/>
    </xf>
    <xf numFmtId="164" fontId="16" fillId="0" borderId="0" xfId="1" applyFont="1" applyAlignment="1">
      <alignment horizontal="center"/>
    </xf>
    <xf numFmtId="0" fontId="11" fillId="0" borderId="0" xfId="3" applyFont="1" applyAlignment="1">
      <alignment vertical="center"/>
    </xf>
    <xf numFmtId="0" fontId="31" fillId="0" borderId="0" xfId="0" applyFont="1" applyAlignment="1">
      <alignment horizontal="right"/>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0" fontId="32" fillId="4" borderId="0" xfId="3" applyFont="1" applyFill="1"/>
    <xf numFmtId="0" fontId="32" fillId="4" borderId="0" xfId="2" applyFont="1" applyFill="1"/>
    <xf numFmtId="15" fontId="32" fillId="4" borderId="0" xfId="2" applyNumberFormat="1" applyFont="1" applyFill="1"/>
    <xf numFmtId="164" fontId="33" fillId="0" borderId="0" xfId="1" applyFont="1" applyAlignment="1">
      <alignment vertical="center"/>
    </xf>
    <xf numFmtId="164" fontId="33" fillId="0" borderId="0" xfId="1" applyFont="1" applyAlignment="1">
      <alignment horizontal="right" vertical="center"/>
    </xf>
    <xf numFmtId="164" fontId="34" fillId="0" borderId="0" xfId="1" applyFont="1" applyAlignment="1">
      <alignment vertical="center"/>
    </xf>
    <xf numFmtId="164" fontId="32" fillId="0" borderId="0" xfId="1" applyFont="1" applyAlignment="1">
      <alignment horizontal="center"/>
    </xf>
    <xf numFmtId="164" fontId="32" fillId="0" borderId="1" xfId="1" applyFont="1" applyBorder="1" applyAlignment="1">
      <alignment horizontal="center" vertical="center"/>
    </xf>
    <xf numFmtId="164" fontId="31" fillId="0" borderId="0" xfId="1" applyFont="1" applyAlignment="1">
      <alignment vertical="center"/>
    </xf>
    <xf numFmtId="164" fontId="31" fillId="0" borderId="4" xfId="1" applyFont="1" applyBorder="1" applyAlignment="1">
      <alignment horizontal="center" vertical="center"/>
    </xf>
    <xf numFmtId="164" fontId="35" fillId="0" borderId="0" xfId="1" applyFont="1" applyAlignment="1">
      <alignment vertical="center"/>
    </xf>
    <xf numFmtId="164" fontId="36" fillId="0" borderId="0" xfId="1" applyFont="1" applyAlignment="1">
      <alignment vertical="center"/>
    </xf>
    <xf numFmtId="164" fontId="37" fillId="0" borderId="1" xfId="1" applyFont="1" applyBorder="1" applyAlignment="1">
      <alignment horizontal="center" vertical="center"/>
    </xf>
    <xf numFmtId="0" fontId="38" fillId="0" borderId="0" xfId="0" applyFont="1"/>
    <xf numFmtId="164" fontId="39" fillId="0" borderId="0" xfId="1" applyFont="1" applyAlignment="1">
      <alignment vertical="center"/>
    </xf>
    <xf numFmtId="164" fontId="40" fillId="0" borderId="4" xfId="1" applyFont="1" applyBorder="1" applyAlignment="1">
      <alignment horizontal="center" vertical="center"/>
    </xf>
    <xf numFmtId="0" fontId="41" fillId="0" borderId="0" xfId="0" applyFont="1"/>
    <xf numFmtId="0" fontId="42" fillId="0" borderId="0" xfId="0" applyFont="1"/>
    <xf numFmtId="164" fontId="36" fillId="0" borderId="0" xfId="1" applyFont="1" applyAlignment="1">
      <alignment horizontal="left" vertical="center"/>
    </xf>
    <xf numFmtId="164" fontId="40" fillId="0" borderId="0" xfId="1" applyFont="1" applyAlignment="1">
      <alignment vertical="center"/>
    </xf>
    <xf numFmtId="164" fontId="40" fillId="0" borderId="2" xfId="1" applyFont="1" applyBorder="1" applyAlignment="1">
      <alignment horizontal="center" vertical="center"/>
    </xf>
    <xf numFmtId="164" fontId="40" fillId="0" borderId="0" xfId="1" applyFont="1" applyBorder="1" applyAlignment="1">
      <alignment horizontal="center" vertical="center"/>
    </xf>
  </cellXfs>
  <cellStyles count="16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omma 7 2 2" xfId="160" xr:uid="{00000000-0005-0000-0000-00001E000000}"/>
    <cellStyle name="Comma 7 2 3" xfId="156" xr:uid="{00000000-0005-0000-0000-00001F000000}"/>
    <cellStyle name="Currency" xfId="1" builtinId="4"/>
    <cellStyle name="Currency 10" xfId="50" xr:uid="{00000000-0005-0000-0000-000021000000}"/>
    <cellStyle name="Currency 11" xfId="51" xr:uid="{00000000-0005-0000-0000-000022000000}"/>
    <cellStyle name="Currency 12" xfId="52" xr:uid="{00000000-0005-0000-0000-000023000000}"/>
    <cellStyle name="Currency 13" xfId="49" xr:uid="{00000000-0005-0000-0000-000024000000}"/>
    <cellStyle name="Currency 2" xfId="4" xr:uid="{00000000-0005-0000-0000-000025000000}"/>
    <cellStyle name="Currency 2 2" xfId="18" xr:uid="{00000000-0005-0000-0000-000026000000}"/>
    <cellStyle name="Currency 2 2 2" xfId="55" xr:uid="{00000000-0005-0000-0000-000027000000}"/>
    <cellStyle name="Currency 2 2 3" xfId="56" xr:uid="{00000000-0005-0000-0000-000028000000}"/>
    <cellStyle name="Currency 2 2 4" xfId="54" xr:uid="{00000000-0005-0000-0000-000029000000}"/>
    <cellStyle name="Currency 2 2 5" xfId="32" xr:uid="{00000000-0005-0000-0000-00002A000000}"/>
    <cellStyle name="Currency 2 2 6" xfId="135" xr:uid="{00000000-0005-0000-0000-00002B000000}"/>
    <cellStyle name="Currency 2 3" xfId="16" xr:uid="{00000000-0005-0000-0000-00002C000000}"/>
    <cellStyle name="Currency 2 3 2" xfId="57" xr:uid="{00000000-0005-0000-0000-00002D000000}"/>
    <cellStyle name="Currency 2 3 3" xfId="27" xr:uid="{00000000-0005-0000-0000-00002E000000}"/>
    <cellStyle name="Currency 2 3 4" xfId="136" xr:uid="{00000000-0005-0000-0000-00002F000000}"/>
    <cellStyle name="Currency 2 4" xfId="14" xr:uid="{00000000-0005-0000-0000-000030000000}"/>
    <cellStyle name="Currency 2 4 2" xfId="58" xr:uid="{00000000-0005-0000-0000-000031000000}"/>
    <cellStyle name="Currency 2 4 3" xfId="134" xr:uid="{00000000-0005-0000-0000-000032000000}"/>
    <cellStyle name="Currency 2 5" xfId="12" xr:uid="{00000000-0005-0000-0000-000033000000}"/>
    <cellStyle name="Currency 2 5 2" xfId="53" xr:uid="{00000000-0005-0000-0000-000034000000}"/>
    <cellStyle name="Currency 2 5 3" xfId="121" xr:uid="{00000000-0005-0000-0000-000035000000}"/>
    <cellStyle name="Currency 2 6" xfId="21" xr:uid="{00000000-0005-0000-0000-000036000000}"/>
    <cellStyle name="Currency 2 7" xfId="19" xr:uid="{00000000-0005-0000-0000-000037000000}"/>
    <cellStyle name="Currency 2 8" xfId="10" xr:uid="{00000000-0005-0000-0000-000038000000}"/>
    <cellStyle name="Currency 2 9" xfId="119" xr:uid="{00000000-0005-0000-0000-000039000000}"/>
    <cellStyle name="Currency 2_PA9422012 - SGG 8118 Y - A5 2.0 TFSI QU - FRONT_REAR (RSA)_PA5542013 - SDJ 1000 T - A4 1.8T FSI MU - REAR (ETIQA)" xfId="59" xr:uid="{00000000-0005-0000-0000-00003A000000}"/>
    <cellStyle name="Currency 3" xfId="60" xr:uid="{00000000-0005-0000-0000-00003B000000}"/>
    <cellStyle name="Currency 3 2" xfId="61" xr:uid="{00000000-0005-0000-0000-00003C000000}"/>
    <cellStyle name="Currency 3 2 2" xfId="5" xr:uid="{00000000-0005-0000-0000-00003D000000}"/>
    <cellStyle name="Currency 3 2 2 2" xfId="17" xr:uid="{00000000-0005-0000-0000-00003E000000}"/>
    <cellStyle name="Currency 3 2 2 2 2" xfId="63" xr:uid="{00000000-0005-0000-0000-00003F000000}"/>
    <cellStyle name="Currency 3 2 2 2 2 2" xfId="64" xr:uid="{00000000-0005-0000-0000-000040000000}"/>
    <cellStyle name="Currency 3 2 2 2 2 3" xfId="140" xr:uid="{00000000-0005-0000-0000-000041000000}"/>
    <cellStyle name="Currency 3 2 2 2 3" xfId="65" xr:uid="{00000000-0005-0000-0000-000042000000}"/>
    <cellStyle name="Currency 3 2 2 2 4" xfId="66" xr:uid="{00000000-0005-0000-0000-000043000000}"/>
    <cellStyle name="Currency 3 2 2 2 5" xfId="62" xr:uid="{00000000-0005-0000-0000-000044000000}"/>
    <cellStyle name="Currency 3 2 2 2 6" xfId="28" xr:uid="{00000000-0005-0000-0000-000045000000}"/>
    <cellStyle name="Currency 3 2 2 2 7" xfId="139" xr:uid="{00000000-0005-0000-0000-000046000000}"/>
    <cellStyle name="Currency 3 2 2 2 8" xfId="164" xr:uid="{00000000-0005-0000-0000-000047000000}"/>
    <cellStyle name="Currency 3 2 2 3" xfId="15" xr:uid="{00000000-0005-0000-0000-000048000000}"/>
    <cellStyle name="Currency 3 2 2 3 2" xfId="68" xr:uid="{00000000-0005-0000-0000-000049000000}"/>
    <cellStyle name="Currency 3 2 2 3 3" xfId="67" xr:uid="{00000000-0005-0000-0000-00004A000000}"/>
    <cellStyle name="Currency 3 2 2 3 4" xfId="141" xr:uid="{00000000-0005-0000-0000-00004B000000}"/>
    <cellStyle name="Currency 3 2 2 4" xfId="13" xr:uid="{00000000-0005-0000-0000-00004C000000}"/>
    <cellStyle name="Currency 3 2 2 4 2" xfId="69" xr:uid="{00000000-0005-0000-0000-00004D000000}"/>
    <cellStyle name="Currency 3 2 2 4 3" xfId="122" xr:uid="{00000000-0005-0000-0000-00004E000000}"/>
    <cellStyle name="Currency 3 2 2 5" xfId="22" xr:uid="{00000000-0005-0000-0000-00004F000000}"/>
    <cellStyle name="Currency 3 2 2 5 2" xfId="115" xr:uid="{00000000-0005-0000-0000-000050000000}"/>
    <cellStyle name="Currency 3 2 2 6" xfId="20" xr:uid="{00000000-0005-0000-0000-000051000000}"/>
    <cellStyle name="Currency 3 2 2 7" xfId="11" xr:uid="{00000000-0005-0000-0000-000052000000}"/>
    <cellStyle name="Currency 3 2 2 8" xfId="120" xr:uid="{00000000-0005-0000-0000-000053000000}"/>
    <cellStyle name="Currency 3 2 3" xfId="70" xr:uid="{00000000-0005-0000-0000-000054000000}"/>
    <cellStyle name="Currency 3 2 3 2" xfId="71" xr:uid="{00000000-0005-0000-0000-000055000000}"/>
    <cellStyle name="Currency 3 2 3 3" xfId="72" xr:uid="{00000000-0005-0000-0000-000056000000}"/>
    <cellStyle name="Currency 3 2 3 4" xfId="142" xr:uid="{00000000-0005-0000-0000-000057000000}"/>
    <cellStyle name="Currency 3 2 4" xfId="73" xr:uid="{00000000-0005-0000-0000-000058000000}"/>
    <cellStyle name="Currency 3 2 4 2" xfId="143" xr:uid="{00000000-0005-0000-0000-000059000000}"/>
    <cellStyle name="Currency 3 2 5" xfId="74" xr:uid="{00000000-0005-0000-0000-00005A000000}"/>
    <cellStyle name="Currency 3 2 6" xfId="75" xr:uid="{00000000-0005-0000-0000-00005B000000}"/>
    <cellStyle name="Currency 3 2 7" xfId="138" xr:uid="{00000000-0005-0000-0000-00005C000000}"/>
    <cellStyle name="Currency 3 2 7 2" xfId="162" xr:uid="{00000000-0005-0000-0000-00005D000000}"/>
    <cellStyle name="Currency 3 2 7 3" xfId="158" xr:uid="{00000000-0005-0000-0000-00005E000000}"/>
    <cellStyle name="Currency 3 3" xfId="76" xr:uid="{00000000-0005-0000-0000-00005F000000}"/>
    <cellStyle name="Currency 3 3 2" xfId="77" xr:uid="{00000000-0005-0000-0000-000060000000}"/>
    <cellStyle name="Currency 3 3 3" xfId="144" xr:uid="{00000000-0005-0000-0000-000061000000}"/>
    <cellStyle name="Currency 3 4" xfId="78" xr:uid="{00000000-0005-0000-0000-000062000000}"/>
    <cellStyle name="Currency 3 5" xfId="137" xr:uid="{00000000-0005-0000-0000-000063000000}"/>
    <cellStyle name="Currency 4" xfId="79" xr:uid="{00000000-0005-0000-0000-000064000000}"/>
    <cellStyle name="Currency 4 2" xfId="80" xr:uid="{00000000-0005-0000-0000-000065000000}"/>
    <cellStyle name="Currency 4 2 2" xfId="81" xr:uid="{00000000-0005-0000-0000-000066000000}"/>
    <cellStyle name="Currency 4 2 2 2" xfId="82" xr:uid="{00000000-0005-0000-0000-000067000000}"/>
    <cellStyle name="Currency 4 2 2 3" xfId="83" xr:uid="{00000000-0005-0000-0000-000068000000}"/>
    <cellStyle name="Currency 4 2 2 4" xfId="146" xr:uid="{00000000-0005-0000-0000-000069000000}"/>
    <cellStyle name="Currency 4 2 3" xfId="84" xr:uid="{00000000-0005-0000-0000-00006A000000}"/>
    <cellStyle name="Currency 4 2 3 2" xfId="147" xr:uid="{00000000-0005-0000-0000-00006B000000}"/>
    <cellStyle name="Currency 4 2 4" xfId="85" xr:uid="{00000000-0005-0000-0000-00006C000000}"/>
    <cellStyle name="Currency 4 2 5" xfId="145" xr:uid="{00000000-0005-0000-0000-00006D000000}"/>
    <cellStyle name="Currency 4 3" xfId="86" xr:uid="{00000000-0005-0000-0000-00006E000000}"/>
    <cellStyle name="Currency 4 4" xfId="87" xr:uid="{00000000-0005-0000-0000-00006F000000}"/>
    <cellStyle name="Currency 4_PA5412012 - SCP 2112 C - Q5 2.0T FSI QU - FRONT_REAR (MSIG-SGX)" xfId="88" xr:uid="{00000000-0005-0000-0000-000070000000}"/>
    <cellStyle name="Currency 5" xfId="89" xr:uid="{00000000-0005-0000-0000-000071000000}"/>
    <cellStyle name="Currency 5 2" xfId="90" xr:uid="{00000000-0005-0000-0000-000072000000}"/>
    <cellStyle name="Currency 5 2 2" xfId="91" xr:uid="{00000000-0005-0000-0000-000073000000}"/>
    <cellStyle name="Currency 5 2 2 2" xfId="150" xr:uid="{00000000-0005-0000-0000-000074000000}"/>
    <cellStyle name="Currency 5 2 3" xfId="92" xr:uid="{00000000-0005-0000-0000-000075000000}"/>
    <cellStyle name="Currency 5 2 4" xfId="93" xr:uid="{00000000-0005-0000-0000-000076000000}"/>
    <cellStyle name="Currency 5 2 5" xfId="149" xr:uid="{00000000-0005-0000-0000-000077000000}"/>
    <cellStyle name="Currency 5 2 6" xfId="163" xr:uid="{00000000-0005-0000-0000-000078000000}"/>
    <cellStyle name="Currency 5 3" xfId="94" xr:uid="{00000000-0005-0000-0000-000079000000}"/>
    <cellStyle name="Currency 5 3 2" xfId="151" xr:uid="{00000000-0005-0000-0000-00007A000000}"/>
    <cellStyle name="Currency 5 4" xfId="95" xr:uid="{00000000-0005-0000-0000-00007B000000}"/>
    <cellStyle name="Currency 5 5" xfId="148" xr:uid="{00000000-0005-0000-0000-00007C000000}"/>
    <cellStyle name="Currency 6" xfId="96" xr:uid="{00000000-0005-0000-0000-00007D000000}"/>
    <cellStyle name="Currency 6 2" xfId="97" xr:uid="{00000000-0005-0000-0000-00007E000000}"/>
    <cellStyle name="Currency 6 2 2" xfId="98" xr:uid="{00000000-0005-0000-0000-00007F000000}"/>
    <cellStyle name="Currency 6 3" xfId="99" xr:uid="{00000000-0005-0000-0000-000080000000}"/>
    <cellStyle name="Currency 6 4" xfId="100" xr:uid="{00000000-0005-0000-0000-000081000000}"/>
    <cellStyle name="Currency 6 5" xfId="152" xr:uid="{00000000-0005-0000-0000-000082000000}"/>
    <cellStyle name="Currency 7" xfId="101" xr:uid="{00000000-0005-0000-0000-000083000000}"/>
    <cellStyle name="Currency 7 2" xfId="102" xr:uid="{00000000-0005-0000-0000-000084000000}"/>
    <cellStyle name="Currency 7 3" xfId="103" xr:uid="{00000000-0005-0000-0000-000085000000}"/>
    <cellStyle name="Currency 7 4" xfId="153" xr:uid="{00000000-0005-0000-0000-000086000000}"/>
    <cellStyle name="Currency 8" xfId="104" xr:uid="{00000000-0005-0000-0000-000087000000}"/>
    <cellStyle name="Currency 8 2" xfId="105" xr:uid="{00000000-0005-0000-0000-000088000000}"/>
    <cellStyle name="Currency 8 3" xfId="133" xr:uid="{00000000-0005-0000-0000-000089000000}"/>
    <cellStyle name="Currency 8 3 2" xfId="161" xr:uid="{00000000-0005-0000-0000-00008A000000}"/>
    <cellStyle name="Currency 8 3 3" xfId="157" xr:uid="{00000000-0005-0000-0000-00008B000000}"/>
    <cellStyle name="Currency 9" xfId="106" xr:uid="{00000000-0005-0000-0000-00008C000000}"/>
    <cellStyle name="Normal" xfId="0" builtinId="0"/>
    <cellStyle name="Normal 2" xfId="3" xr:uid="{00000000-0005-0000-0000-00008E000000}"/>
    <cellStyle name="Normal 2 2" xfId="33" xr:uid="{00000000-0005-0000-0000-00008F000000}"/>
    <cellStyle name="Normal 2 2 2" xfId="34" xr:uid="{00000000-0005-0000-0000-000090000000}"/>
    <cellStyle name="Normal 2 2 2 2" xfId="7" xr:uid="{00000000-0005-0000-0000-000091000000}"/>
    <cellStyle name="Normal 2 2 2 3" xfId="116" xr:uid="{00000000-0005-0000-0000-000092000000}"/>
    <cellStyle name="Normal 2 3" xfId="154" xr:uid="{00000000-0005-0000-0000-000093000000}"/>
    <cellStyle name="Normal 2_PA0332013 - SKH 6302 S_SGS 838 S - TTSR 2.0T FSI - FRONT (MSIG-OD)" xfId="107" xr:uid="{00000000-0005-0000-0000-000094000000}"/>
    <cellStyle name="Normal 3" xfId="9" xr:uid="{00000000-0005-0000-0000-000095000000}"/>
    <cellStyle name="Normal 3 2" xfId="108" xr:uid="{00000000-0005-0000-0000-000096000000}"/>
    <cellStyle name="Normal 3 2 2" xfId="109" xr:uid="{00000000-0005-0000-0000-000097000000}"/>
    <cellStyle name="Normal 3_PA2832013 - SJU 4838 U - A4 1.8T FSI MU - FRONT (AVIVA)" xfId="110" xr:uid="{00000000-0005-0000-0000-000098000000}"/>
    <cellStyle name="Normal 4" xfId="111" xr:uid="{00000000-0005-0000-0000-000099000000}"/>
    <cellStyle name="Normal 4 2" xfId="112" xr:uid="{00000000-0005-0000-0000-00009A000000}"/>
    <cellStyle name="Normal 4 2 2" xfId="6" xr:uid="{00000000-0005-0000-0000-00009B000000}"/>
    <cellStyle name="Normal 4 3" xfId="113" xr:uid="{00000000-0005-0000-0000-00009C000000}"/>
    <cellStyle name="Normal 5" xfId="8" xr:uid="{00000000-0005-0000-0000-00009D000000}"/>
    <cellStyle name="Normal 5 4" xfId="117" xr:uid="{00000000-0005-0000-0000-00009E000000}"/>
    <cellStyle name="Normal 6" xfId="114" xr:uid="{00000000-0005-0000-0000-00009F000000}"/>
    <cellStyle name="Normal 6 2" xfId="123" xr:uid="{00000000-0005-0000-0000-0000A0000000}"/>
    <cellStyle name="Normal 6 2 2" xfId="159" xr:uid="{00000000-0005-0000-0000-0000A1000000}"/>
    <cellStyle name="Normal 6 2 3" xfId="155" xr:uid="{00000000-0005-0000-0000-0000A2000000}"/>
    <cellStyle name="Normal 7" xfId="30" xr:uid="{00000000-0005-0000-0000-0000A3000000}"/>
    <cellStyle name="Normal 7 2" xfId="118" xr:uid="{00000000-0005-0000-0000-0000A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topLeftCell="A10" zoomScaleNormal="100" workbookViewId="0">
      <selection activeCell="I23" sqref="I23"/>
    </sheetView>
  </sheetViews>
  <sheetFormatPr defaultColWidth="14.6640625" defaultRowHeight="13.2"/>
  <cols>
    <col min="1" max="1" width="25.6640625" style="9" customWidth="1"/>
    <col min="2" max="2" width="5.6640625" style="81"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62" t="s">
        <v>4</v>
      </c>
      <c r="B4" s="82"/>
      <c r="E4" s="12"/>
    </row>
    <row r="5" spans="1:5" s="2" customFormat="1" ht="12" customHeight="1">
      <c r="A5" s="62" t="s">
        <v>15</v>
      </c>
      <c r="B5" s="82"/>
    </row>
    <row r="6" spans="1:5" s="2" customFormat="1" ht="13.5" customHeight="1">
      <c r="A6" s="63" t="s">
        <v>5</v>
      </c>
      <c r="B6" s="82"/>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120</v>
      </c>
    </row>
    <row r="15" spans="1:5" s="2" customFormat="1" ht="15.6" customHeight="1">
      <c r="A15" s="13" t="s">
        <v>3</v>
      </c>
      <c r="B15" s="15" t="s">
        <v>0</v>
      </c>
      <c r="C15" s="4">
        <v>44274</v>
      </c>
    </row>
    <row r="16" spans="1:5" s="2" customFormat="1" ht="15.6" customHeight="1">
      <c r="A16" s="13" t="s">
        <v>1</v>
      </c>
      <c r="B16" s="15" t="s">
        <v>0</v>
      </c>
      <c r="C16" s="46">
        <v>20156</v>
      </c>
    </row>
    <row r="17" spans="1:6" s="2" customFormat="1" ht="14.1" customHeight="1">
      <c r="A17" s="1"/>
      <c r="B17" s="83"/>
    </row>
    <row r="18" spans="1:6" s="2" customFormat="1" ht="19.5" customHeight="1">
      <c r="A18" s="59" t="s">
        <v>69</v>
      </c>
      <c r="B18" s="20"/>
    </row>
    <row r="19" spans="1:6" s="2" customFormat="1" ht="19.5" customHeight="1">
      <c r="A19" s="13"/>
      <c r="B19" s="15"/>
    </row>
    <row r="20" spans="1:6" s="2" customFormat="1" ht="15.75" customHeight="1">
      <c r="A20" s="109" t="s">
        <v>116</v>
      </c>
      <c r="B20" s="15"/>
      <c r="C20" s="6"/>
      <c r="D20" s="86"/>
      <c r="E20" s="117" t="s">
        <v>123</v>
      </c>
      <c r="F20" s="117"/>
    </row>
    <row r="21" spans="1:6" s="17" customFormat="1" ht="18.75" customHeight="1">
      <c r="A21" s="87" t="s">
        <v>117</v>
      </c>
      <c r="B21" s="16"/>
      <c r="C21" s="16"/>
      <c r="D21" s="86"/>
      <c r="E21" s="118" t="s">
        <v>124</v>
      </c>
      <c r="F21" s="118"/>
    </row>
    <row r="22" spans="1:6" s="17" customFormat="1" ht="14.1" customHeight="1">
      <c r="A22" s="87" t="s">
        <v>118</v>
      </c>
      <c r="D22" s="86"/>
      <c r="E22" s="119">
        <v>44363</v>
      </c>
      <c r="F22" s="118"/>
    </row>
    <row r="23" spans="1:6" s="17" customFormat="1" ht="15.6" customHeight="1">
      <c r="A23" s="87" t="s">
        <v>119</v>
      </c>
      <c r="D23" s="86"/>
    </row>
    <row r="24" spans="1:6" s="17" customFormat="1" ht="15.6" customHeight="1">
      <c r="A24" s="111" t="s">
        <v>59</v>
      </c>
      <c r="B24" s="112"/>
      <c r="C24" s="112"/>
      <c r="D24" s="86"/>
    </row>
    <row r="25" spans="1:6" s="17" customFormat="1" ht="15.6" customHeight="1">
      <c r="A25" s="113" t="s">
        <v>61</v>
      </c>
      <c r="B25" s="114"/>
      <c r="C25" s="114"/>
      <c r="D25" s="86"/>
    </row>
    <row r="26" spans="1:6" s="2" customFormat="1" ht="14.1" customHeight="1">
      <c r="A26" s="50"/>
      <c r="B26" s="83"/>
      <c r="C26" s="49"/>
    </row>
    <row r="27" spans="1:6" s="2" customFormat="1" ht="14.1" customHeight="1">
      <c r="A27" s="18"/>
      <c r="B27" s="83"/>
      <c r="C27" s="1"/>
    </row>
    <row r="28" spans="1:6" s="2" customFormat="1" ht="15.6" customHeight="1">
      <c r="A28" s="13" t="s">
        <v>16</v>
      </c>
      <c r="B28" s="15" t="s">
        <v>0</v>
      </c>
      <c r="C28" s="1" t="s">
        <v>70</v>
      </c>
    </row>
    <row r="29" spans="1:6" s="2" customFormat="1" ht="15.6" customHeight="1">
      <c r="A29" s="13" t="s">
        <v>17</v>
      </c>
      <c r="B29" s="15" t="s">
        <v>0</v>
      </c>
      <c r="C29" s="1" t="s">
        <v>71</v>
      </c>
    </row>
    <row r="30" spans="1:6" s="49" customFormat="1" ht="15.6" customHeight="1">
      <c r="A30" s="55"/>
      <c r="B30" s="15"/>
      <c r="C30" s="1" t="s">
        <v>72</v>
      </c>
    </row>
    <row r="31" spans="1:6" s="2" customFormat="1" ht="15.6" customHeight="1">
      <c r="A31" s="13"/>
      <c r="B31" s="15"/>
      <c r="C31" s="1" t="s">
        <v>73</v>
      </c>
    </row>
    <row r="32" spans="1:6" s="2" customFormat="1" ht="15.6" customHeight="1">
      <c r="A32" s="13" t="s">
        <v>18</v>
      </c>
      <c r="B32" s="15" t="s">
        <v>0</v>
      </c>
      <c r="C32" s="1" t="s">
        <v>74</v>
      </c>
    </row>
    <row r="33" spans="1:3" s="2" customFormat="1" ht="15.6" customHeight="1">
      <c r="A33" s="13" t="s">
        <v>19</v>
      </c>
      <c r="B33" s="15" t="s">
        <v>0</v>
      </c>
      <c r="C33" s="1" t="s">
        <v>58</v>
      </c>
    </row>
    <row r="34" spans="1:3" s="2" customFormat="1">
      <c r="A34" s="13" t="s">
        <v>20</v>
      </c>
      <c r="B34" s="15" t="s">
        <v>0</v>
      </c>
      <c r="C34" s="7">
        <v>96859598</v>
      </c>
    </row>
    <row r="35" spans="1:3" s="2" customFormat="1" ht="21.75" customHeight="1">
      <c r="A35" s="13" t="s">
        <v>21</v>
      </c>
      <c r="B35" s="15" t="s">
        <v>0</v>
      </c>
      <c r="C35" s="59" t="s">
        <v>68</v>
      </c>
    </row>
    <row r="36" spans="1:3" s="2" customFormat="1">
      <c r="A36" s="13" t="s">
        <v>22</v>
      </c>
      <c r="B36" s="15" t="s">
        <v>0</v>
      </c>
      <c r="C36" s="1" t="s">
        <v>67</v>
      </c>
    </row>
    <row r="37" spans="1:3" s="2" customFormat="1" ht="15.6" customHeight="1">
      <c r="A37" s="21" t="s">
        <v>23</v>
      </c>
      <c r="B37" s="22" t="s">
        <v>0</v>
      </c>
      <c r="C37" s="8">
        <v>43403</v>
      </c>
    </row>
    <row r="38" spans="1:3" s="2" customFormat="1" ht="15.6" customHeight="1">
      <c r="A38" s="13" t="s">
        <v>24</v>
      </c>
      <c r="B38" s="15" t="s">
        <v>0</v>
      </c>
      <c r="C38" s="7" t="s">
        <v>75</v>
      </c>
    </row>
    <row r="39" spans="1:3" s="2" customFormat="1" ht="15.6" customHeight="1">
      <c r="A39" s="13" t="s">
        <v>25</v>
      </c>
      <c r="B39" s="15" t="s">
        <v>0</v>
      </c>
      <c r="C39" s="7" t="s">
        <v>76</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44273</v>
      </c>
    </row>
    <row r="44" spans="1:3" s="2" customFormat="1" ht="15.6" customHeight="1">
      <c r="A44" s="13" t="s">
        <v>30</v>
      </c>
      <c r="B44" s="15" t="s">
        <v>0</v>
      </c>
      <c r="C44" s="4" t="s">
        <v>77</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9"/>
  <sheetViews>
    <sheetView topLeftCell="A19" zoomScaleNormal="100" zoomScaleSheetLayoutView="115" workbookViewId="0">
      <selection activeCell="E14" sqref="E14"/>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53"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51"/>
    </row>
    <row r="5" spans="1:5" s="2" customFormat="1" ht="10.5" customHeight="1">
      <c r="A5" s="23" t="s">
        <v>15</v>
      </c>
      <c r="B5" s="1"/>
      <c r="D5" s="29"/>
      <c r="E5" s="53"/>
    </row>
    <row r="6" spans="1:5" s="2" customFormat="1" ht="13.5" customHeight="1">
      <c r="A6" s="24" t="s">
        <v>5</v>
      </c>
      <c r="B6" s="1"/>
      <c r="D6" s="29"/>
      <c r="E6" s="53"/>
    </row>
    <row r="7" spans="1:5" s="2" customFormat="1" ht="15" customHeight="1">
      <c r="A7" s="1"/>
      <c r="B7" s="1"/>
      <c r="D7" s="29"/>
      <c r="E7" s="53"/>
    </row>
    <row r="8" spans="1:5" s="25" customFormat="1" ht="15.6">
      <c r="A8" s="45" t="s">
        <v>79</v>
      </c>
      <c r="D8" s="30"/>
      <c r="E8" s="52"/>
    </row>
    <row r="10" spans="1:5" ht="23.1" customHeight="1">
      <c r="D10" s="76" t="s">
        <v>34</v>
      </c>
      <c r="E10" s="77" t="s">
        <v>36</v>
      </c>
    </row>
    <row r="11" spans="1:5" ht="23.1" customHeight="1">
      <c r="A11" s="64" t="s">
        <v>32</v>
      </c>
      <c r="B11" s="64" t="s">
        <v>33</v>
      </c>
      <c r="C11" s="64"/>
      <c r="D11" s="31" t="s">
        <v>35</v>
      </c>
      <c r="E11" s="57" t="s">
        <v>37</v>
      </c>
    </row>
    <row r="14" spans="1:5" ht="26.4">
      <c r="A14" s="26">
        <v>1</v>
      </c>
      <c r="B14" s="60" t="s">
        <v>78</v>
      </c>
      <c r="C14" s="26" t="s">
        <v>32</v>
      </c>
      <c r="D14" s="27">
        <v>280</v>
      </c>
      <c r="E14" s="54"/>
    </row>
    <row r="15" spans="1:5" ht="15.6">
      <c r="B15" s="32"/>
      <c r="E15" s="54"/>
    </row>
    <row r="16" spans="1:5" ht="26.4">
      <c r="A16" s="26">
        <v>2</v>
      </c>
      <c r="B16" s="105" t="s">
        <v>109</v>
      </c>
      <c r="C16" s="26" t="s">
        <v>32</v>
      </c>
      <c r="D16" s="27">
        <v>600</v>
      </c>
      <c r="E16" s="54"/>
    </row>
    <row r="17" spans="1:5" ht="15.6">
      <c r="B17" s="32"/>
      <c r="E17" s="54"/>
    </row>
    <row r="18" spans="1:5" ht="26.4">
      <c r="A18" s="26">
        <v>3</v>
      </c>
      <c r="B18" s="60" t="s">
        <v>80</v>
      </c>
      <c r="C18" s="26" t="s">
        <v>32</v>
      </c>
      <c r="D18" s="27">
        <v>400</v>
      </c>
      <c r="E18" s="54"/>
    </row>
    <row r="19" spans="1:5" ht="15.6">
      <c r="B19" s="47"/>
      <c r="E19" s="54"/>
    </row>
    <row r="20" spans="1:5" ht="26.4">
      <c r="A20" s="26">
        <v>4</v>
      </c>
      <c r="B20" s="60" t="s">
        <v>85</v>
      </c>
      <c r="C20" s="94" t="s">
        <v>32</v>
      </c>
      <c r="D20" s="27">
        <v>280</v>
      </c>
      <c r="E20" s="54"/>
    </row>
    <row r="21" spans="1:5" ht="15.6">
      <c r="A21" s="26"/>
      <c r="B21" s="48"/>
      <c r="C21" s="26"/>
      <c r="E21" s="54"/>
    </row>
    <row r="22" spans="1:5" ht="52.8">
      <c r="A22" s="26">
        <v>5</v>
      </c>
      <c r="B22" s="60" t="s">
        <v>83</v>
      </c>
      <c r="C22" s="26" t="s">
        <v>32</v>
      </c>
      <c r="D22" s="27">
        <v>1400</v>
      </c>
      <c r="E22" s="54"/>
    </row>
    <row r="23" spans="1:5" ht="15.6">
      <c r="A23" s="26"/>
      <c r="B23" s="58"/>
      <c r="C23" s="26"/>
      <c r="E23" s="54"/>
    </row>
    <row r="24" spans="1:5" ht="52.8">
      <c r="A24" s="26">
        <v>6</v>
      </c>
      <c r="B24" s="60" t="s">
        <v>84</v>
      </c>
      <c r="C24" s="26" t="s">
        <v>32</v>
      </c>
      <c r="D24" s="27">
        <v>1400</v>
      </c>
      <c r="E24" s="54"/>
    </row>
    <row r="25" spans="1:5" ht="15.6">
      <c r="A25" s="26"/>
      <c r="B25" s="56"/>
      <c r="C25" s="26"/>
      <c r="E25" s="54"/>
    </row>
    <row r="26" spans="1:5" ht="23.1" customHeight="1" thickBot="1">
      <c r="A26" s="26"/>
      <c r="B26" s="67" t="s">
        <v>86</v>
      </c>
      <c r="C26" s="34" t="s">
        <v>0</v>
      </c>
      <c r="D26" s="39">
        <f>SUM(D14:D25)</f>
        <v>4360</v>
      </c>
      <c r="E26"/>
    </row>
    <row r="27" spans="1:5" ht="13.8" thickTop="1">
      <c r="B27" s="32"/>
      <c r="D27" s="33"/>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5"/>
  <sheetViews>
    <sheetView topLeftCell="A9" zoomScaleNormal="100" zoomScaleSheetLayoutView="115" workbookViewId="0">
      <selection activeCell="E9" sqref="E1:E1048576"/>
    </sheetView>
  </sheetViews>
  <sheetFormatPr defaultColWidth="14.6640625" defaultRowHeight="13.2"/>
  <cols>
    <col min="1" max="1" width="5.6640625" style="89" customWidth="1"/>
    <col min="2" max="2" width="50.6640625" style="89" customWidth="1"/>
    <col min="3" max="3" width="4.44140625" style="89" bestFit="1" customWidth="1"/>
    <col min="4" max="4" width="20.6640625" style="95" customWidth="1"/>
    <col min="5" max="5" width="20.88671875" style="120" customWidth="1"/>
    <col min="6" max="16384" width="14.6640625" style="89"/>
  </cols>
  <sheetData>
    <row r="1" spans="1:5">
      <c r="C1" s="90"/>
      <c r="D1" s="96"/>
    </row>
    <row r="2" spans="1:5">
      <c r="C2" s="90"/>
      <c r="D2" s="96"/>
    </row>
    <row r="3" spans="1:5">
      <c r="C3" s="90"/>
      <c r="D3" s="96"/>
    </row>
    <row r="4" spans="1:5" s="88" customFormat="1" ht="13.5" customHeight="1">
      <c r="A4" s="91" t="s">
        <v>4</v>
      </c>
      <c r="B4" s="87"/>
      <c r="D4" s="97"/>
      <c r="E4" s="121"/>
    </row>
    <row r="5" spans="1:5" s="88" customFormat="1" ht="10.5" customHeight="1">
      <c r="A5" s="91" t="s">
        <v>15</v>
      </c>
      <c r="B5" s="87"/>
      <c r="D5" s="97"/>
      <c r="E5" s="120"/>
    </row>
    <row r="6" spans="1:5" s="88" customFormat="1" ht="13.5" customHeight="1">
      <c r="A6" s="92" t="s">
        <v>5</v>
      </c>
      <c r="B6" s="87"/>
      <c r="D6" s="97"/>
      <c r="E6" s="120"/>
    </row>
    <row r="7" spans="1:5" s="88" customFormat="1" ht="15" customHeight="1">
      <c r="A7" s="87"/>
      <c r="B7" s="87"/>
      <c r="D7" s="97"/>
      <c r="E7" s="120"/>
    </row>
    <row r="8" spans="1:5" s="93" customFormat="1" ht="15.6">
      <c r="A8" s="104" t="s">
        <v>79</v>
      </c>
      <c r="D8" s="98"/>
      <c r="E8" s="122"/>
    </row>
    <row r="10" spans="1:5" ht="23.1" customHeight="1">
      <c r="D10" s="108" t="s">
        <v>34</v>
      </c>
      <c r="E10" s="123" t="s">
        <v>36</v>
      </c>
    </row>
    <row r="11" spans="1:5" ht="23.1" customHeight="1">
      <c r="A11" s="106" t="s">
        <v>32</v>
      </c>
      <c r="B11" s="106" t="s">
        <v>33</v>
      </c>
      <c r="C11" s="106"/>
      <c r="D11" s="99" t="s">
        <v>35</v>
      </c>
      <c r="E11" s="124" t="s">
        <v>37</v>
      </c>
    </row>
    <row r="14" spans="1:5" ht="39.6">
      <c r="A14" s="94">
        <v>7</v>
      </c>
      <c r="B14" s="105" t="s">
        <v>82</v>
      </c>
      <c r="C14" s="94" t="s">
        <v>32</v>
      </c>
      <c r="D14" s="95">
        <v>350</v>
      </c>
      <c r="E14" s="125">
        <v>350</v>
      </c>
    </row>
    <row r="15" spans="1:5" ht="15.6">
      <c r="B15" s="100"/>
      <c r="E15" s="125"/>
    </row>
    <row r="16" spans="1:5" ht="66">
      <c r="A16" s="94">
        <v>8</v>
      </c>
      <c r="B16" s="105" t="s">
        <v>110</v>
      </c>
      <c r="C16" s="94"/>
      <c r="D16" s="95">
        <v>5600</v>
      </c>
      <c r="E16" s="125">
        <v>1250</v>
      </c>
    </row>
    <row r="17" spans="1:5" ht="15.6">
      <c r="B17" s="100"/>
      <c r="E17" s="125"/>
    </row>
    <row r="18" spans="1:5" ht="79.2">
      <c r="A18" s="94">
        <v>9</v>
      </c>
      <c r="B18" s="105" t="s">
        <v>111</v>
      </c>
      <c r="C18" s="94"/>
      <c r="D18" s="95">
        <v>5550</v>
      </c>
      <c r="E18" s="125">
        <v>1200</v>
      </c>
    </row>
    <row r="19" spans="1:5" ht="15.6">
      <c r="B19" s="100"/>
      <c r="E19" s="125"/>
    </row>
    <row r="20" spans="1:5" ht="15.6">
      <c r="A20" s="94">
        <v>10</v>
      </c>
      <c r="B20" s="85" t="s">
        <v>81</v>
      </c>
      <c r="C20" s="94" t="s">
        <v>32</v>
      </c>
      <c r="D20" s="95">
        <v>192</v>
      </c>
      <c r="E20" s="125">
        <v>192</v>
      </c>
    </row>
    <row r="21" spans="1:5">
      <c r="A21" s="94"/>
      <c r="B21" s="105"/>
      <c r="C21" s="94"/>
    </row>
    <row r="22" spans="1:5" ht="23.1" customHeight="1" thickBot="1">
      <c r="A22" s="94"/>
      <c r="B22" s="107" t="s">
        <v>38</v>
      </c>
      <c r="C22" s="102" t="s">
        <v>0</v>
      </c>
      <c r="D22" s="103">
        <f>SUM(D14:D21,'LAB 1'!D26)</f>
        <v>16052</v>
      </c>
      <c r="E22" s="126">
        <f>SUM(E14:E21,'LAB 1'!E26)</f>
        <v>2992</v>
      </c>
    </row>
    <row r="23" spans="1:5" ht="13.8" thickTop="1">
      <c r="B23" s="100"/>
      <c r="D23" s="101"/>
    </row>
    <row r="24" spans="1:5">
      <c r="B24" s="100"/>
    </row>
    <row r="25" spans="1:5">
      <c r="B25" s="100"/>
    </row>
    <row r="26" spans="1:5">
      <c r="B26" s="100"/>
    </row>
    <row r="27" spans="1:5">
      <c r="B27" s="100"/>
    </row>
    <row r="28" spans="1:5">
      <c r="B28" s="100"/>
    </row>
    <row r="29" spans="1:5">
      <c r="B29" s="100"/>
    </row>
    <row r="30" spans="1:5">
      <c r="B30" s="100"/>
    </row>
    <row r="31" spans="1:5">
      <c r="B31" s="100"/>
    </row>
    <row r="32" spans="1:5">
      <c r="B32" s="100"/>
    </row>
    <row r="33" spans="2:2">
      <c r="B33" s="100"/>
    </row>
    <row r="34" spans="2:2">
      <c r="B34" s="100"/>
    </row>
    <row r="35" spans="2:2">
      <c r="B35" s="100"/>
    </row>
    <row r="36" spans="2:2">
      <c r="B36" s="100"/>
    </row>
    <row r="37" spans="2:2">
      <c r="B37" s="100"/>
    </row>
    <row r="38" spans="2:2">
      <c r="B38" s="100"/>
    </row>
    <row r="39" spans="2:2">
      <c r="B39" s="100"/>
    </row>
    <row r="40" spans="2:2">
      <c r="B40" s="100"/>
    </row>
    <row r="41" spans="2:2">
      <c r="B41" s="100"/>
    </row>
    <row r="42" spans="2:2">
      <c r="B42" s="100"/>
    </row>
    <row r="43" spans="2:2">
      <c r="B43" s="100"/>
    </row>
    <row r="44" spans="2:2">
      <c r="B44" s="100"/>
    </row>
    <row r="45" spans="2:2">
      <c r="B45" s="100"/>
    </row>
    <row r="46" spans="2:2">
      <c r="B46" s="100"/>
    </row>
    <row r="47" spans="2:2">
      <c r="B47" s="100"/>
    </row>
    <row r="48" spans="2:2">
      <c r="B48" s="100"/>
    </row>
    <row r="49" spans="2:2">
      <c r="B49" s="100"/>
    </row>
    <row r="50" spans="2:2">
      <c r="B50" s="100"/>
    </row>
    <row r="51" spans="2:2">
      <c r="B51" s="100"/>
    </row>
    <row r="52" spans="2:2">
      <c r="B52" s="100"/>
    </row>
    <row r="53" spans="2:2">
      <c r="B53" s="100"/>
    </row>
    <row r="54" spans="2:2">
      <c r="B54" s="100"/>
    </row>
    <row r="55" spans="2:2">
      <c r="B55" s="100"/>
    </row>
    <row r="56" spans="2:2">
      <c r="B56" s="100"/>
    </row>
    <row r="57" spans="2:2">
      <c r="B57" s="100"/>
    </row>
    <row r="58" spans="2:2">
      <c r="B58" s="100"/>
    </row>
    <row r="59" spans="2:2">
      <c r="B59" s="100"/>
    </row>
    <row r="60" spans="2:2">
      <c r="B60" s="100"/>
    </row>
    <row r="61" spans="2:2">
      <c r="B61" s="100"/>
    </row>
    <row r="62" spans="2:2">
      <c r="B62" s="100"/>
    </row>
    <row r="63" spans="2:2">
      <c r="B63" s="100"/>
    </row>
    <row r="64" spans="2:2">
      <c r="B64" s="100"/>
    </row>
    <row r="65" spans="2:2">
      <c r="B65" s="100"/>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18" zoomScaleNormal="100" workbookViewId="0">
      <selection activeCell="E1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27" customWidth="1"/>
    <col min="6" max="16384" width="14.6640625" style="9"/>
  </cols>
  <sheetData>
    <row r="1" spans="1:5">
      <c r="C1" s="10"/>
      <c r="D1" s="28"/>
    </row>
    <row r="2" spans="1:5">
      <c r="C2" s="10"/>
      <c r="D2" s="28"/>
    </row>
    <row r="3" spans="1:5">
      <c r="C3" s="10"/>
      <c r="D3" s="28"/>
    </row>
    <row r="4" spans="1:5" s="49" customFormat="1" ht="13.5" customHeight="1">
      <c r="A4" s="62" t="s">
        <v>4</v>
      </c>
      <c r="B4" s="1"/>
      <c r="D4" s="29"/>
      <c r="E4" s="127"/>
    </row>
    <row r="5" spans="1:5" s="49" customFormat="1" ht="10.5" customHeight="1">
      <c r="A5" s="62" t="s">
        <v>15</v>
      </c>
      <c r="B5" s="1"/>
      <c r="D5" s="29"/>
      <c r="E5" s="127"/>
    </row>
    <row r="6" spans="1:5" s="49" customFormat="1" ht="13.5" customHeight="1">
      <c r="A6" s="63" t="s">
        <v>5</v>
      </c>
      <c r="B6" s="1"/>
      <c r="D6" s="29"/>
      <c r="E6" s="127"/>
    </row>
    <row r="7" spans="1:5" s="49" customFormat="1" ht="15" customHeight="1">
      <c r="A7" s="1"/>
      <c r="B7" s="1"/>
      <c r="D7" s="29"/>
      <c r="E7" s="127"/>
    </row>
    <row r="8" spans="1:5" s="25" customFormat="1" ht="23.1" customHeight="1">
      <c r="A8" s="78" t="s">
        <v>93</v>
      </c>
      <c r="D8" s="30"/>
      <c r="E8" s="128"/>
    </row>
    <row r="10" spans="1:5" ht="23.1" customHeight="1">
      <c r="A10" s="65"/>
      <c r="B10" s="65"/>
      <c r="C10" s="65"/>
      <c r="D10" s="115" t="s">
        <v>41</v>
      </c>
      <c r="E10" s="115"/>
    </row>
    <row r="11" spans="1:5" ht="23.1" customHeight="1">
      <c r="A11" s="74" t="s">
        <v>32</v>
      </c>
      <c r="B11" s="74" t="s">
        <v>40</v>
      </c>
      <c r="C11" s="75" t="s">
        <v>39</v>
      </c>
      <c r="D11" s="75" t="s">
        <v>42</v>
      </c>
      <c r="E11" s="129" t="s">
        <v>43</v>
      </c>
    </row>
    <row r="12" spans="1:5" ht="15" customHeight="1"/>
    <row r="13" spans="1:5" ht="23.1" customHeight="1">
      <c r="A13" s="26">
        <v>1</v>
      </c>
      <c r="B13" s="61" t="s">
        <v>112</v>
      </c>
      <c r="C13" s="26">
        <v>1</v>
      </c>
      <c r="D13" s="27">
        <v>4140</v>
      </c>
      <c r="E13" s="130"/>
    </row>
    <row r="14" spans="1:5" ht="23.1" customHeight="1">
      <c r="A14" s="26">
        <v>2</v>
      </c>
      <c r="B14" s="61" t="s">
        <v>94</v>
      </c>
      <c r="C14" s="26">
        <v>1</v>
      </c>
      <c r="D14" s="27">
        <v>814</v>
      </c>
      <c r="E14" s="130"/>
    </row>
    <row r="15" spans="1:5" ht="23.1" customHeight="1">
      <c r="A15" s="26">
        <v>3</v>
      </c>
      <c r="B15" s="61" t="s">
        <v>95</v>
      </c>
      <c r="C15" s="26">
        <v>1</v>
      </c>
      <c r="D15" s="27">
        <v>570</v>
      </c>
      <c r="E15" s="130"/>
    </row>
    <row r="16" spans="1:5" ht="23.1" customHeight="1">
      <c r="A16" s="26">
        <v>4</v>
      </c>
      <c r="B16" s="61" t="s">
        <v>99</v>
      </c>
      <c r="C16" s="26">
        <v>1</v>
      </c>
      <c r="D16" s="27">
        <v>20</v>
      </c>
      <c r="E16" s="131"/>
    </row>
    <row r="17" spans="1:5" s="38" customFormat="1" ht="23.1" customHeight="1">
      <c r="A17" s="26">
        <v>5</v>
      </c>
      <c r="B17" s="61" t="s">
        <v>113</v>
      </c>
      <c r="C17" s="36">
        <v>1</v>
      </c>
      <c r="D17" s="27">
        <v>3039</v>
      </c>
      <c r="E17" s="131">
        <v>2431.1999999999998</v>
      </c>
    </row>
    <row r="18" spans="1:5" s="38" customFormat="1" ht="23.1" customHeight="1">
      <c r="A18" s="26">
        <v>6</v>
      </c>
      <c r="B18" s="61" t="s">
        <v>96</v>
      </c>
      <c r="C18" s="36">
        <v>1</v>
      </c>
      <c r="D18" s="27">
        <v>161</v>
      </c>
      <c r="E18" s="131">
        <v>128.4</v>
      </c>
    </row>
    <row r="19" spans="1:5" s="38" customFormat="1" ht="23.1" customHeight="1">
      <c r="A19" s="26">
        <v>7</v>
      </c>
      <c r="B19" s="61" t="s">
        <v>97</v>
      </c>
      <c r="C19" s="36">
        <v>1</v>
      </c>
      <c r="D19" s="27">
        <v>49</v>
      </c>
      <c r="E19" s="131"/>
    </row>
    <row r="20" spans="1:5" s="38" customFormat="1" ht="23.1" customHeight="1">
      <c r="A20" s="26">
        <v>8</v>
      </c>
      <c r="B20" s="61" t="s">
        <v>98</v>
      </c>
      <c r="C20" s="36">
        <v>1</v>
      </c>
      <c r="D20" s="27">
        <v>68</v>
      </c>
      <c r="E20" s="131"/>
    </row>
    <row r="21" spans="1:5" s="38" customFormat="1" ht="23.1" customHeight="1">
      <c r="A21" s="26">
        <v>9</v>
      </c>
      <c r="B21" s="61" t="s">
        <v>114</v>
      </c>
      <c r="C21" s="36">
        <v>1</v>
      </c>
      <c r="D21" s="27">
        <v>8</v>
      </c>
      <c r="E21" s="131"/>
    </row>
    <row r="22" spans="1:5" s="38" customFormat="1" ht="23.1" customHeight="1">
      <c r="A22" s="26">
        <v>10</v>
      </c>
      <c r="B22" s="61" t="s">
        <v>100</v>
      </c>
      <c r="C22" s="36">
        <v>1</v>
      </c>
      <c r="D22" s="27">
        <v>129</v>
      </c>
      <c r="E22" s="131"/>
    </row>
    <row r="23" spans="1:5" s="38" customFormat="1" ht="23.1" customHeight="1">
      <c r="A23" s="26">
        <v>11</v>
      </c>
      <c r="B23" s="61" t="s">
        <v>108</v>
      </c>
      <c r="C23" s="36">
        <v>1</v>
      </c>
      <c r="D23" s="27">
        <v>94</v>
      </c>
      <c r="E23" s="131"/>
    </row>
    <row r="24" spans="1:5" s="38" customFormat="1" ht="23.1" customHeight="1">
      <c r="A24" s="26">
        <v>12</v>
      </c>
      <c r="B24" s="61" t="s">
        <v>101</v>
      </c>
      <c r="C24" s="36">
        <v>1</v>
      </c>
      <c r="D24" s="27">
        <v>374</v>
      </c>
      <c r="E24" s="131">
        <v>298.8</v>
      </c>
    </row>
    <row r="25" spans="1:5" s="38" customFormat="1" ht="23.1" customHeight="1">
      <c r="A25" s="26">
        <v>13</v>
      </c>
      <c r="B25" s="61" t="s">
        <v>102</v>
      </c>
      <c r="C25" s="36">
        <v>1</v>
      </c>
      <c r="D25" s="84">
        <v>52</v>
      </c>
      <c r="E25" s="130"/>
    </row>
    <row r="26" spans="1:5" s="38" customFormat="1" ht="23.1" customHeight="1">
      <c r="A26" s="26">
        <v>14</v>
      </c>
      <c r="B26" s="61" t="s">
        <v>105</v>
      </c>
      <c r="C26" s="36">
        <v>1</v>
      </c>
      <c r="D26" s="27">
        <v>22</v>
      </c>
      <c r="E26" s="130"/>
    </row>
    <row r="27" spans="1:5" s="38" customFormat="1" ht="23.1" customHeight="1">
      <c r="A27" s="26">
        <v>15</v>
      </c>
      <c r="B27" s="61" t="s">
        <v>104</v>
      </c>
      <c r="C27" s="36">
        <v>1</v>
      </c>
      <c r="D27" s="27">
        <v>162</v>
      </c>
      <c r="E27" s="130"/>
    </row>
    <row r="28" spans="1:5" s="38" customFormat="1" ht="23.1" customHeight="1">
      <c r="A28" s="26">
        <v>16</v>
      </c>
      <c r="B28" s="61" t="s">
        <v>103</v>
      </c>
      <c r="C28" s="36">
        <v>1</v>
      </c>
      <c r="D28" s="27">
        <v>52</v>
      </c>
      <c r="E28" s="130"/>
    </row>
    <row r="29" spans="1:5" s="38" customFormat="1" ht="23.1" customHeight="1">
      <c r="A29" s="26">
        <v>17</v>
      </c>
      <c r="B29" s="61" t="s">
        <v>106</v>
      </c>
      <c r="C29" s="36">
        <v>1</v>
      </c>
      <c r="D29" s="27">
        <f>SUM(6,4)</f>
        <v>10</v>
      </c>
      <c r="E29" s="130"/>
    </row>
    <row r="30" spans="1:5" s="38" customFormat="1" ht="23.1" customHeight="1">
      <c r="A30" s="26">
        <v>18</v>
      </c>
      <c r="B30" s="61" t="s">
        <v>115</v>
      </c>
      <c r="C30" s="36">
        <v>1</v>
      </c>
      <c r="D30" s="27">
        <v>240</v>
      </c>
      <c r="E30" s="130"/>
    </row>
    <row r="31" spans="1:5" s="38" customFormat="1" ht="23.1" customHeight="1">
      <c r="A31" s="26">
        <v>19</v>
      </c>
      <c r="B31" s="61" t="s">
        <v>107</v>
      </c>
      <c r="C31" s="36">
        <v>1</v>
      </c>
      <c r="D31" s="27">
        <v>89</v>
      </c>
      <c r="E31" s="130"/>
    </row>
    <row r="32" spans="1:5" s="38" customFormat="1" ht="23.1" customHeight="1">
      <c r="A32" s="26">
        <v>20</v>
      </c>
      <c r="B32" s="61" t="s">
        <v>92</v>
      </c>
      <c r="C32" s="36" t="s">
        <v>32</v>
      </c>
      <c r="D32" s="27">
        <v>100</v>
      </c>
      <c r="E32" s="130"/>
    </row>
    <row r="33" spans="1:6" s="38" customFormat="1" ht="9.9" customHeight="1">
      <c r="A33" s="26"/>
      <c r="B33" s="61"/>
      <c r="C33" s="36"/>
      <c r="D33" s="37"/>
      <c r="E33" s="130"/>
    </row>
    <row r="34" spans="1:6" s="70" customFormat="1" ht="23.1" customHeight="1" thickBot="1">
      <c r="A34" s="66"/>
      <c r="B34" s="67" t="s">
        <v>62</v>
      </c>
      <c r="C34" s="68" t="s">
        <v>0</v>
      </c>
      <c r="D34" s="73">
        <f>SUM(D13:D32)</f>
        <v>10193</v>
      </c>
      <c r="E34" s="132">
        <f>SUM(E13:E32)</f>
        <v>2858.4</v>
      </c>
    </row>
    <row r="35" spans="1:6" s="70" customFormat="1" ht="9.9" customHeight="1" thickTop="1">
      <c r="A35" s="71"/>
      <c r="B35" s="67"/>
      <c r="C35" s="68"/>
      <c r="D35" s="72"/>
      <c r="E35" s="133"/>
    </row>
    <row r="36" spans="1:6">
      <c r="A36" s="35"/>
      <c r="B36" s="40" t="s">
        <v>66</v>
      </c>
      <c r="C36" s="40"/>
      <c r="D36" s="47"/>
      <c r="E36" s="134"/>
      <c r="F36" s="27"/>
    </row>
    <row r="37" spans="1:6">
      <c r="A37" s="35"/>
      <c r="B37" s="40" t="s">
        <v>64</v>
      </c>
      <c r="C37" s="40"/>
      <c r="D37" s="47"/>
      <c r="E37" s="134"/>
      <c r="F37" s="27"/>
    </row>
    <row r="38" spans="1:6">
      <c r="B38" s="40" t="s">
        <v>65</v>
      </c>
      <c r="C38" s="40"/>
      <c r="D38" s="47"/>
      <c r="E38" s="134"/>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5"/>
  <sheetViews>
    <sheetView topLeftCell="A8" zoomScaleNormal="100" zoomScaleSheetLayoutView="100" workbookViewId="0">
      <selection activeCell="E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27" customWidth="1"/>
    <col min="6" max="16384" width="14.6640625" style="9"/>
  </cols>
  <sheetData>
    <row r="1" spans="1:5">
      <c r="C1" s="10"/>
      <c r="D1" s="28"/>
    </row>
    <row r="2" spans="1:5">
      <c r="C2" s="10"/>
      <c r="D2" s="28"/>
    </row>
    <row r="3" spans="1:5">
      <c r="C3" s="10"/>
      <c r="D3" s="28"/>
    </row>
    <row r="4" spans="1:5" s="49" customFormat="1" ht="13.5" customHeight="1">
      <c r="A4" s="62" t="s">
        <v>4</v>
      </c>
      <c r="B4" s="1"/>
      <c r="D4" s="29"/>
      <c r="E4" s="127"/>
    </row>
    <row r="5" spans="1:5" s="49" customFormat="1" ht="10.5" customHeight="1">
      <c r="A5" s="62" t="s">
        <v>15</v>
      </c>
      <c r="B5" s="1"/>
      <c r="D5" s="29"/>
      <c r="E5" s="127"/>
    </row>
    <row r="6" spans="1:5" s="49" customFormat="1" ht="13.5" customHeight="1">
      <c r="A6" s="63" t="s">
        <v>5</v>
      </c>
      <c r="B6" s="1"/>
      <c r="D6" s="29"/>
      <c r="E6" s="127"/>
    </row>
    <row r="7" spans="1:5" s="49" customFormat="1" ht="15" customHeight="1">
      <c r="A7" s="1"/>
      <c r="B7" s="1"/>
      <c r="D7" s="29"/>
      <c r="E7" s="127"/>
    </row>
    <row r="8" spans="1:5" s="80" customFormat="1" ht="23.1" customHeight="1">
      <c r="A8" s="78" t="s">
        <v>93</v>
      </c>
      <c r="D8" s="79"/>
      <c r="E8" s="135"/>
    </row>
    <row r="10" spans="1:5" ht="23.1" customHeight="1">
      <c r="A10" s="65"/>
      <c r="B10" s="65"/>
      <c r="C10" s="65"/>
      <c r="D10" s="115" t="s">
        <v>41</v>
      </c>
      <c r="E10" s="115"/>
    </row>
    <row r="11" spans="1:5" ht="23.1" customHeight="1">
      <c r="A11" s="74" t="s">
        <v>32</v>
      </c>
      <c r="B11" s="74" t="s">
        <v>40</v>
      </c>
      <c r="C11" s="75" t="s">
        <v>39</v>
      </c>
      <c r="D11" s="75" t="s">
        <v>42</v>
      </c>
      <c r="E11" s="129" t="s">
        <v>43</v>
      </c>
    </row>
    <row r="12" spans="1:5" ht="15" customHeight="1">
      <c r="B12" s="110" t="s">
        <v>121</v>
      </c>
      <c r="E12" s="136">
        <v>2858.4</v>
      </c>
    </row>
    <row r="13" spans="1:5" ht="23.1" customHeight="1">
      <c r="A13" s="26">
        <v>21</v>
      </c>
      <c r="B13" s="61" t="s">
        <v>87</v>
      </c>
      <c r="C13" s="26" t="s">
        <v>32</v>
      </c>
      <c r="D13" s="27">
        <v>180</v>
      </c>
      <c r="E13" s="130"/>
    </row>
    <row r="14" spans="1:5" ht="23.1" customHeight="1">
      <c r="A14" s="26">
        <v>22</v>
      </c>
      <c r="B14" s="61" t="s">
        <v>88</v>
      </c>
      <c r="C14" s="94" t="s">
        <v>32</v>
      </c>
      <c r="D14" s="27">
        <v>140</v>
      </c>
      <c r="E14" s="130"/>
    </row>
    <row r="15" spans="1:5" ht="23.1" customHeight="1">
      <c r="A15" s="26">
        <v>23</v>
      </c>
      <c r="B15" s="61" t="s">
        <v>89</v>
      </c>
      <c r="C15" s="94" t="s">
        <v>32</v>
      </c>
      <c r="D15" s="27">
        <v>180</v>
      </c>
      <c r="E15" s="130"/>
    </row>
    <row r="16" spans="1:5" ht="23.1" customHeight="1">
      <c r="A16" s="26">
        <v>24</v>
      </c>
      <c r="B16" s="61" t="s">
        <v>90</v>
      </c>
      <c r="C16" s="94" t="s">
        <v>32</v>
      </c>
      <c r="D16" s="27">
        <v>280</v>
      </c>
      <c r="E16" s="130"/>
    </row>
    <row r="17" spans="1:6" s="38" customFormat="1" ht="23.1" customHeight="1">
      <c r="A17" s="26">
        <v>25</v>
      </c>
      <c r="B17" s="61" t="s">
        <v>91</v>
      </c>
      <c r="C17" s="94" t="s">
        <v>32</v>
      </c>
      <c r="D17" s="27">
        <v>200</v>
      </c>
      <c r="E17" s="130"/>
    </row>
    <row r="18" spans="1:6" s="38" customFormat="1" ht="23.1" customHeight="1">
      <c r="A18" s="26">
        <v>26</v>
      </c>
      <c r="B18" s="61" t="s">
        <v>60</v>
      </c>
      <c r="C18" s="36"/>
      <c r="D18" s="27">
        <v>300</v>
      </c>
      <c r="E18" s="131">
        <v>3.2</v>
      </c>
    </row>
    <row r="19" spans="1:6" s="38" customFormat="1" ht="9.9" customHeight="1">
      <c r="A19" s="26"/>
      <c r="B19" s="61"/>
      <c r="C19" s="36"/>
      <c r="D19" s="37"/>
      <c r="E19" s="130"/>
    </row>
    <row r="20" spans="1:6" s="70" customFormat="1" ht="23.1" customHeight="1">
      <c r="A20" s="66"/>
      <c r="B20" s="67" t="s">
        <v>44</v>
      </c>
      <c r="C20" s="68" t="s">
        <v>0</v>
      </c>
      <c r="D20" s="69">
        <f>SUM(D13:D18,'MAT 1'!D34)</f>
        <v>11473</v>
      </c>
      <c r="E20" s="137">
        <f>SUM(E13:E18,'MAT 1'!E34)</f>
        <v>2861.6</v>
      </c>
    </row>
    <row r="21" spans="1:6" s="70" customFormat="1" ht="23.1" customHeight="1">
      <c r="A21" s="71"/>
      <c r="B21" s="67" t="s">
        <v>38</v>
      </c>
      <c r="C21" s="68" t="s">
        <v>0</v>
      </c>
      <c r="D21" s="72">
        <f>'LAB 1'!D26</f>
        <v>4360</v>
      </c>
      <c r="E21" s="138">
        <v>2992</v>
      </c>
    </row>
    <row r="22" spans="1:6" s="70" customFormat="1" ht="23.1" customHeight="1" thickBot="1">
      <c r="A22" s="71"/>
      <c r="B22" s="67" t="s">
        <v>45</v>
      </c>
      <c r="C22" s="68" t="s">
        <v>0</v>
      </c>
      <c r="D22" s="73">
        <f>SUM(D20:D21)</f>
        <v>15833</v>
      </c>
      <c r="E22" s="132">
        <f>SUM(E20:E21)</f>
        <v>5853.6</v>
      </c>
    </row>
    <row r="23" spans="1:6" s="70" customFormat="1" ht="9.9" customHeight="1" thickTop="1">
      <c r="A23" s="71"/>
      <c r="B23" s="67"/>
      <c r="C23" s="68"/>
      <c r="D23" s="72"/>
      <c r="E23" s="133"/>
    </row>
    <row r="24" spans="1:6">
      <c r="A24" s="35"/>
      <c r="B24" s="40" t="s">
        <v>66</v>
      </c>
      <c r="C24" s="40"/>
      <c r="D24" s="47"/>
      <c r="E24" s="134"/>
      <c r="F24" s="27"/>
    </row>
    <row r="25" spans="1:6">
      <c r="A25" s="35"/>
      <c r="B25" s="40" t="s">
        <v>64</v>
      </c>
      <c r="C25" s="40"/>
      <c r="D25" s="47"/>
      <c r="E25" s="134"/>
      <c r="F25" s="27"/>
    </row>
    <row r="26" spans="1:6">
      <c r="B26" s="40" t="s">
        <v>65</v>
      </c>
      <c r="C26" s="40"/>
      <c r="D26" s="47"/>
      <c r="E26" s="134"/>
      <c r="F26" s="27"/>
    </row>
    <row r="27" spans="1:6">
      <c r="B27" s="47" t="s">
        <v>122</v>
      </c>
    </row>
    <row r="28" spans="1:6">
      <c r="B28" s="47"/>
    </row>
    <row r="29" spans="1:6">
      <c r="B29" s="47"/>
    </row>
    <row r="30" spans="1:6">
      <c r="B30" s="47"/>
    </row>
    <row r="31" spans="1:6">
      <c r="B31" s="4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sheetData>
  <mergeCells count="1">
    <mergeCell ref="D10:E10"/>
  </mergeCells>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62" t="s">
        <v>4</v>
      </c>
      <c r="B4" s="1"/>
      <c r="C4" s="1"/>
      <c r="F4" s="12"/>
    </row>
    <row r="5" spans="1:6" s="2" customFormat="1" ht="12" customHeight="1">
      <c r="A5" s="62" t="s">
        <v>15</v>
      </c>
      <c r="B5" s="1"/>
      <c r="C5" s="1"/>
    </row>
    <row r="6" spans="1:6" s="2" customFormat="1" ht="13.5" customHeight="1">
      <c r="A6" s="63"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116" t="s">
        <v>63</v>
      </c>
      <c r="E19" s="116"/>
      <c r="F19" s="116"/>
    </row>
    <row r="20" spans="1:6" s="2" customFormat="1" ht="85.5" customHeight="1">
      <c r="A20" s="13"/>
      <c r="B20" s="15"/>
      <c r="C20" s="13"/>
      <c r="D20" s="116"/>
      <c r="E20" s="116"/>
      <c r="F20" s="116"/>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vt:lpstr>
      <vt:lpstr>LAB 1</vt:lpstr>
      <vt:lpstr>LAB 2</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HAIKAL RUDDIN</dc:creator>
  <cp:lastModifiedBy>johnny</cp:lastModifiedBy>
  <cp:lastPrinted>2021-03-19T09:48:39Z</cp:lastPrinted>
  <dcterms:created xsi:type="dcterms:W3CDTF">2020-09-09T09:05:40Z</dcterms:created>
  <dcterms:modified xsi:type="dcterms:W3CDTF">2021-06-16T08:37:10Z</dcterms:modified>
</cp:coreProperties>
</file>