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PA\PA UBI DOC\Est 2021\"/>
    </mc:Choice>
  </mc:AlternateContent>
  <bookViews>
    <workbookView xWindow="0" yWindow="0" windowWidth="16000" windowHeight="5060"/>
  </bookViews>
  <sheets>
    <sheet name="COVER" sheetId="2" r:id="rId1"/>
    <sheet name="LAB" sheetId="5" r:id="rId2"/>
    <sheet name="MAT" sheetId="8" r:id="rId3"/>
    <sheet name="SURVEYOR'S PARTICULARS" sheetId="7"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8" l="1"/>
  <c r="G29" i="8"/>
  <c r="G31" i="8" s="1"/>
  <c r="G21" i="5"/>
  <c r="F21" i="5" l="1"/>
  <c r="F30" i="8" s="1"/>
  <c r="F29" i="8"/>
  <c r="F21" i="8"/>
  <c r="F20" i="8"/>
  <c r="F16" i="8"/>
  <c r="F31" i="8" l="1"/>
</calcChain>
</file>

<file path=xl/sharedStrings.xml><?xml version="1.0" encoding="utf-8"?>
<sst xmlns="http://schemas.openxmlformats.org/spreadsheetml/2006/main" count="155" uniqueCount="108">
  <si>
    <t>:</t>
  </si>
  <si>
    <t>WIP</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</si>
  <si>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</si>
  <si>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</si>
  <si>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</si>
  <si>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</si>
  <si>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</si>
  <si>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</si>
  <si>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</si>
  <si>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</si>
  <si>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</si>
  <si>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</si>
  <si>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</si>
  <si>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</si>
  <si>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</si>
  <si>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</si>
  <si>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</si>
  <si>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</si>
  <si>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</si>
  <si>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</si>
  <si>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</si>
  <si>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</si>
  <si>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</si>
  <si>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</si>
  <si>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</si>
  <si>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</si>
  <si>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</si>
  <si>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</si>
  <si>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</si>
  <si>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</si>
  <si>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</si>
  <si>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</si>
  <si>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</si>
  <si>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</si>
  <si>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</si>
  <si>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</si>
  <si>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</si>
  <si>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</si>
  <si>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</si>
  <si>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</si>
  <si>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</si>
  <si>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</si>
  <si>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</si>
  <si>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</si>
  <si>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</si>
  <si>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ALL CHARGES ARE INCLUSIVE OF GST</t>
  </si>
  <si>
    <t>LEGEND:</t>
  </si>
  <si>
    <t>SPARE PARTS ARE SPECIAL NETT.</t>
  </si>
  <si>
    <t>REMARKS (OK) = APPROVED, REMARKS (X) = NOT APROVED</t>
  </si>
  <si>
    <t>NAME</t>
  </si>
  <si>
    <t>SURVEYED DATE</t>
  </si>
  <si>
    <t>AUTHORISED DATE</t>
  </si>
  <si>
    <t>EXCESS COST</t>
  </si>
  <si>
    <t>LIABILITY</t>
  </si>
  <si>
    <t>PLEASE NOTE</t>
  </si>
  <si>
    <t>THIS ESTIMATE IS BASED ON VISUAL INSPECTION OF THE AFFECTED VEHICLE. SHOULD WE REQUIRE FURTHER LAOUR CHARGES AND SPARE PARTS IN THE PROGRESS OF REPAIR, WE SHALL INFORM YOU ACCORDINGLY.
FOR INSPECTION OF VEHICLE, PLEASE REFER TO 
MS. NORAH KHAI AT TEL: 6768 9828 FOR APPOINTMENT.</t>
  </si>
  <si>
    <t xml:space="preserve">YOURS FAITHFULLY, </t>
  </si>
  <si>
    <t>PREMIUM AUTOMOBILES PTE LTD</t>
  </si>
  <si>
    <t>JOHNNY BOO</t>
  </si>
  <si>
    <t>BODY REPAIR MANAGER</t>
  </si>
  <si>
    <t>ALLAN WU</t>
  </si>
  <si>
    <t>CLAIMS CONSULTANT</t>
  </si>
  <si>
    <t>SUNDRIES</t>
  </si>
  <si>
    <t>AIG ASIA PACIFIC INSURANCE PTE LTD</t>
  </si>
  <si>
    <t>78 SHENTON WAY</t>
  </si>
  <si>
    <t>#07-16 AIG BUILDING</t>
  </si>
  <si>
    <t>SINGAPORE 079120</t>
  </si>
  <si>
    <t>ATTN: MR. ADRIAN LING - MOTOR CLAIMS DEPT</t>
  </si>
  <si>
    <t>TEL: 6841 0055 - FAX: 6256 4315</t>
  </si>
  <si>
    <r>
      <t>VEHICLE</t>
    </r>
    <r>
      <rPr>
        <b/>
        <u/>
        <sz val="10"/>
        <rFont val="Audi Type"/>
        <family val="2"/>
      </rPr>
      <t xml:space="preserve"> NOT IN</t>
    </r>
    <r>
      <rPr>
        <b/>
        <sz val="10"/>
        <rFont val="Audi Type"/>
        <family val="2"/>
      </rPr>
      <t xml:space="preserve"> WORKSHOP. KINDLY ARRANGE FOR SURVEY.</t>
    </r>
  </si>
  <si>
    <t>-</t>
  </si>
  <si>
    <t>PA/TP/0042/2021/GW</t>
  </si>
  <si>
    <t xml:space="preserve">MS. TAN SEOK CHIN </t>
  </si>
  <si>
    <t xml:space="preserve">957 BUKIT TIMAH ROAD </t>
  </si>
  <si>
    <t>#04-16</t>
  </si>
  <si>
    <t>SINGAPORE 589653</t>
  </si>
  <si>
    <t>HP +65 96384462</t>
  </si>
  <si>
    <t xml:space="preserve">THIRD PARTY CLAIMS </t>
  </si>
  <si>
    <t xml:space="preserve">SMP 7942 Y </t>
  </si>
  <si>
    <t>AUDI A6 2.0 TFSI</t>
  </si>
  <si>
    <t>15/10/2019</t>
  </si>
  <si>
    <t>DLH054572</t>
  </si>
  <si>
    <t>WAUZZZF23KN123109</t>
  </si>
  <si>
    <t xml:space="preserve">Jurong Jalan Boon Lay About To go onto PIE </t>
  </si>
  <si>
    <t>ESTIMATED LABOUR CHARGES FOR ACCIDENT VEHICLE SMP 7942 Y</t>
  </si>
  <si>
    <t xml:space="preserve">TO REMOVE AND TRANSFER REAR PARKING AID AND REAR LID KICK SENSOR. CHECK FUNCTION AND RENEW ACCORDING TO DAMAGE. </t>
  </si>
  <si>
    <t>TO DISMANTLE AND RENEW REAR BUMPER. TO REPAIR REAR LID. RE-ORGANIZE CRASH MANAGEMENT COMPONENTS. REINSTALL ALL PARTS REMOVED.</t>
  </si>
  <si>
    <t xml:space="preserve">TO RESPRAY REAR BUMPER AND REAR LID. </t>
  </si>
  <si>
    <t xml:space="preserve">TO CARRY OUT DIAGNOSTIC CHECK. </t>
  </si>
  <si>
    <t xml:space="preserve">MATERIAL LIST FOR ACCIDENT VEHICLE REGN NO. SMP 7942 Y </t>
  </si>
  <si>
    <t xml:space="preserve">REAR BUMPER </t>
  </si>
  <si>
    <t xml:space="preserve">REAR BUMPER FIXING PARTS </t>
  </si>
  <si>
    <t xml:space="preserve">REAR BUMPER SPOILER  </t>
  </si>
  <si>
    <t xml:space="preserve">REAR BUMPER TRIM-LH/RH </t>
  </si>
  <si>
    <t xml:space="preserve">REAR BUMPER TRIM-CENTER </t>
  </si>
  <si>
    <t xml:space="preserve">REAR BUMPER SECURING STRIP </t>
  </si>
  <si>
    <t xml:space="preserve">AERIEL KEY SENSOR </t>
  </si>
  <si>
    <t xml:space="preserve">REAR LIGHT REFLECTOR-LH/RH </t>
  </si>
  <si>
    <t xml:space="preserve">REAR LIGHT REFLECTOR INNER-LH/RH </t>
  </si>
  <si>
    <t xml:space="preserve">REAR SENSOR </t>
  </si>
  <si>
    <t>TBC</t>
  </si>
  <si>
    <t xml:space="preserve">REAR SENSOR SEAL RING </t>
  </si>
  <si>
    <t xml:space="preserve">REAR PACKING ADHESIVE </t>
  </si>
  <si>
    <t xml:space="preserve">REAR AUDI EMBLEM </t>
  </si>
  <si>
    <t>REAR INSCRIPTION 'A6'</t>
  </si>
  <si>
    <t>BL-10/02/21</t>
  </si>
  <si>
    <t>Hi Adrian</t>
  </si>
  <si>
    <t>4 days - ok - jb - 24 Feb 21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</si>
</sst>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_-&quot;$&quot;* #,##0.00_-;\-&quot;$&quot;* #,##0.00_-;_-&quot;$&quot;* &quot;-&quot;??_-;_-@_-"/>
    <numFmt numFmtId="165" formatCode="_-* #,##0.00_-;\-* #,##0.00_-;_-* &quot;-&quot;??_-;_-@_-"/>
    <numFmt numFmtId="166" formatCode="_(* #,##0.00_);_(* \(#,##0.00\);_(* \-??_);_(@_)"/>
    <numFmt numFmtId="167" formatCode="_(\$* #,##0.00_);_(\$* \(#,##0.00\);_(\$* \-??_);_(@_)"/>
  </numFmts>
  <fonts count="27">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i/>
      <sz val="10"/>
      <color theme="1"/>
      <name val="Audi Type"/>
    </font>
    <font>
      <i/>
      <sz val="10"/>
      <name val="Audi Type"/>
    </font>
    <font>
      <b/>
      <i/>
      <u/>
      <sz val="10"/>
      <color theme="1"/>
      <name val="Audi Type"/>
    </font>
    <font>
      <b/>
      <i/>
      <sz val="10"/>
      <color theme="1"/>
      <name val="Audi Type"/>
    </font>
    <font>
      <b/>
      <i/>
      <sz val="12"/>
      <color rgb="FFFF0000"/>
      <name val="Audi Type"/>
    </font>
    <font>
      <b/>
      <i/>
      <sz val="10"/>
      <name val="Audi Type"/>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00B0F0"/>
        <bgColor indexed="64"/>
      </patternFill>
    </fill>
  </fills>
  <borders count="5">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s>
  <cellStyleXfs count="77">
    <xf numFmtId="0" fontId="0" fillId="0" borderId="0"/>
    <xf numFmtId="44" fontId="1" fillId="0" borderId="0" applyFont="0" applyFill="0" applyBorder="0" applyAlignment="0" applyProtection="0"/>
    <xf numFmtId="0" fontId="2" fillId="2" borderId="0" applyNumberFormat="0" applyBorder="0" applyAlignment="0" applyProtection="0"/>
    <xf numFmtId="0" fontId="5" fillId="0" borderId="0"/>
    <xf numFmtId="164" fontId="1" fillId="0" borderId="0" applyFont="0" applyFill="0" applyBorder="0" applyAlignment="0" applyProtection="0"/>
    <xf numFmtId="164" fontId="5" fillId="0" borderId="0" applyFont="0" applyFill="0" applyBorder="0" applyAlignment="0" applyProtection="0"/>
    <xf numFmtId="0" fontId="1" fillId="0" borderId="0"/>
    <xf numFmtId="0" fontId="5" fillId="0" borderId="0"/>
    <xf numFmtId="0" fontId="1" fillId="0" borderId="0"/>
    <xf numFmtId="0" fontId="5" fillId="0" borderId="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19" fillId="3"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7" fontId="5" fillId="0" borderId="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0" fontId="20" fillId="0" borderId="0"/>
    <xf numFmtId="164" fontId="1" fillId="0" borderId="0" applyFont="0" applyFill="0" applyBorder="0" applyAlignment="0" applyProtection="0"/>
    <xf numFmtId="164" fontId="5" fillId="0" borderId="0" applyFont="0" applyFill="0" applyBorder="0" applyAlignment="0" applyProtection="0"/>
  </cellStyleXfs>
  <cellXfs count="96">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16" fillId="0" borderId="1" xfId="0" applyFont="1" applyBorder="1"/>
    <xf numFmtId="0" fontId="16" fillId="0" borderId="1" xfId="0" applyFont="1" applyBorder="1" applyAlignment="1">
      <alignment horizontal="center"/>
    </xf>
    <xf numFmtId="0" fontId="9" fillId="0" borderId="0" xfId="0" applyFont="1" applyAlignment="1">
      <alignment horizontal="center" vertical="center"/>
    </xf>
    <xf numFmtId="44" fontId="9" fillId="0" borderId="0" xfId="1" applyFont="1" applyAlignment="1">
      <alignment horizontal="center" vertical="center"/>
    </xf>
    <xf numFmtId="44" fontId="10" fillId="0" borderId="0" xfId="1" applyFont="1" applyAlignment="1">
      <alignment horizontal="center" vertical="center"/>
    </xf>
    <xf numFmtId="44" fontId="6" fillId="0" borderId="0" xfId="1" applyFont="1" applyAlignment="1">
      <alignment horizontal="center" vertical="center"/>
    </xf>
    <xf numFmtId="44" fontId="15" fillId="0" borderId="0" xfId="1" applyFont="1" applyAlignment="1">
      <alignment horizontal="center" vertical="center"/>
    </xf>
    <xf numFmtId="44" fontId="16" fillId="0" borderId="0" xfId="1" applyFont="1" applyAlignment="1">
      <alignment horizontal="center" vertical="center"/>
    </xf>
    <xf numFmtId="44" fontId="16" fillId="0" borderId="1" xfId="1" applyFont="1" applyBorder="1" applyAlignment="1">
      <alignment horizontal="center" vertical="center"/>
    </xf>
    <xf numFmtId="0" fontId="9" fillId="0" borderId="0" xfId="0" applyFont="1" applyAlignment="1">
      <alignment horizontal="left" vertical="center"/>
    </xf>
    <xf numFmtId="44" fontId="9" fillId="0" borderId="3" xfId="1" applyFont="1" applyBorder="1" applyAlignment="1">
      <alignment horizontal="center" vertical="center"/>
    </xf>
    <xf numFmtId="44" fontId="4" fillId="0" borderId="0" xfId="1" applyFont="1" applyBorder="1" applyAlignment="1">
      <alignment horizontal="center" vertical="center"/>
    </xf>
    <xf numFmtId="0" fontId="4"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center" vertical="center"/>
    </xf>
    <xf numFmtId="0" fontId="9" fillId="0" borderId="0" xfId="0" applyFont="1" applyAlignment="1">
      <alignment horizontal="left" vertical="center" wrapText="1"/>
    </xf>
    <xf numFmtId="0" fontId="16" fillId="0" borderId="1" xfId="0" applyFont="1" applyBorder="1" applyAlignment="1"/>
    <xf numFmtId="0" fontId="9" fillId="0" borderId="0" xfId="0" applyFont="1" applyAlignment="1">
      <alignment horizontal="right"/>
    </xf>
    <xf numFmtId="0" fontId="9" fillId="0" borderId="0" xfId="0" applyFont="1" applyAlignment="1">
      <alignment horizontal="right" vertical="center"/>
    </xf>
    <xf numFmtId="0" fontId="9" fillId="0" borderId="0" xfId="0" applyFont="1" applyAlignment="1">
      <alignment horizontal="right" vertical="center" wrapText="1"/>
    </xf>
    <xf numFmtId="0" fontId="9" fillId="0" borderId="0" xfId="0" applyFont="1" applyAlignment="1">
      <alignment horizontal="center" vertical="center" wrapText="1"/>
    </xf>
    <xf numFmtId="44" fontId="9" fillId="0" borderId="0" xfId="1" applyFont="1" applyAlignment="1">
      <alignment horizontal="center" vertical="center" wrapText="1"/>
    </xf>
    <xf numFmtId="0" fontId="9" fillId="0" borderId="0" xfId="0" applyFont="1" applyAlignment="1">
      <alignment wrapText="1"/>
    </xf>
    <xf numFmtId="44" fontId="4" fillId="0" borderId="2" xfId="1" applyFont="1" applyBorder="1" applyAlignment="1">
      <alignment horizontal="center" vertical="center"/>
    </xf>
    <xf numFmtId="44" fontId="4" fillId="0" borderId="4" xfId="1" applyFont="1" applyBorder="1" applyAlignment="1">
      <alignment horizontal="center"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44" fontId="9" fillId="0" borderId="0" xfId="1" applyFont="1" applyAlignment="1">
      <alignment horizontal="right" vertical="center" wrapText="1"/>
    </xf>
    <xf numFmtId="0" fontId="6" fillId="0" borderId="0" xfId="3" applyFont="1" applyAlignment="1">
      <alignment vertical="center"/>
    </xf>
    <xf numFmtId="0" fontId="6" fillId="0" borderId="0" xfId="3" applyFont="1"/>
    <xf numFmtId="0" fontId="7" fillId="0" borderId="0" xfId="3" applyFont="1" applyAlignment="1">
      <alignment vertical="center"/>
    </xf>
    <xf numFmtId="0" fontId="8" fillId="0" borderId="0" xfId="3" applyFont="1" applyAlignment="1">
      <alignment vertical="center"/>
    </xf>
    <xf numFmtId="0" fontId="9" fillId="0" borderId="0" xfId="0" applyFont="1"/>
    <xf numFmtId="0" fontId="11" fillId="0" borderId="0" xfId="3" applyFont="1" applyAlignment="1">
      <alignment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center" vertical="center"/>
    </xf>
    <xf numFmtId="0" fontId="18" fillId="0" borderId="0" xfId="0" applyFont="1"/>
    <xf numFmtId="0" fontId="17"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16" fillId="0" borderId="1" xfId="0" applyFont="1" applyBorder="1" applyAlignment="1">
      <alignment horizontal="center"/>
    </xf>
    <xf numFmtId="44" fontId="16" fillId="0" borderId="0" xfId="1" applyFont="1" applyAlignment="1">
      <alignment horizontal="center" vertical="center"/>
    </xf>
    <xf numFmtId="0" fontId="16" fillId="0" borderId="1" xfId="0" applyFont="1" applyBorder="1" applyAlignment="1">
      <alignment horizontal="left"/>
    </xf>
    <xf numFmtId="0" fontId="6" fillId="0" borderId="0" xfId="3" applyFont="1" applyAlignment="1">
      <alignment horizontal="left" vertical="top" wrapText="1"/>
    </xf>
    <xf numFmtId="0" fontId="21" fillId="0" borderId="0" xfId="0" applyFont="1"/>
    <xf numFmtId="0" fontId="22" fillId="0" borderId="0" xfId="3" applyFont="1"/>
    <xf numFmtId="0" fontId="23" fillId="0" borderId="0" xfId="0" applyFont="1"/>
    <xf numFmtId="44" fontId="24" fillId="0" borderId="1" xfId="1" applyFont="1" applyBorder="1" applyAlignment="1">
      <alignment horizontal="center" vertical="center"/>
    </xf>
    <xf numFmtId="44" fontId="25" fillId="0" borderId="0" xfId="1" applyFont="1" applyAlignment="1">
      <alignment vertical="center"/>
    </xf>
    <xf numFmtId="44" fontId="25" fillId="0" borderId="0" xfId="1" applyFont="1" applyAlignment="1">
      <alignment vertical="center" wrapText="1"/>
    </xf>
    <xf numFmtId="0" fontId="21" fillId="0" borderId="0" xfId="0" applyFont="1" applyAlignment="1">
      <alignment wrapText="1"/>
    </xf>
    <xf numFmtId="44" fontId="25" fillId="0" borderId="2" xfId="1" applyFont="1" applyBorder="1" applyAlignment="1">
      <alignment horizontal="center" vertical="center"/>
    </xf>
    <xf numFmtId="44" fontId="25" fillId="0" borderId="0" xfId="1" applyFont="1" applyBorder="1" applyAlignment="1">
      <alignment horizontal="center" vertical="center"/>
    </xf>
    <xf numFmtId="44" fontId="25" fillId="0" borderId="4" xfId="1" applyFont="1" applyBorder="1" applyAlignment="1">
      <alignment horizontal="center" vertical="center"/>
    </xf>
    <xf numFmtId="0" fontId="26" fillId="0" borderId="0" xfId="3" applyFont="1" applyAlignment="1">
      <alignment horizontal="right"/>
    </xf>
    <xf numFmtId="0" fontId="24" fillId="0" borderId="0" xfId="0" applyFont="1" applyAlignment="1">
      <alignment horizontal="center"/>
    </xf>
    <xf numFmtId="0" fontId="24" fillId="0" borderId="1" xfId="0" applyFont="1" applyBorder="1" applyAlignment="1">
      <alignment horizontal="center"/>
    </xf>
    <xf numFmtId="0" fontId="26" fillId="4" borderId="0" xfId="3" applyFont="1" applyFill="1"/>
    <xf numFmtId="0" fontId="26" fillId="4" borderId="0" xfId="2" applyFont="1" applyFill="1"/>
  </cellXfs>
  <cellStyles count="77">
    <cellStyle name="Bad" xfId="2" builtinId="27"/>
    <cellStyle name="Bad 2" xfId="27"/>
    <cellStyle name="Comma 2" xfId="15"/>
    <cellStyle name="Comma 2 2" xfId="29"/>
    <cellStyle name="Comma 2 3" xfId="28"/>
    <cellStyle name="Comma 2_PA9422012 - SGG 8118 Y - A5 2.0 TFSI QU - FRONT_REAR (RSA)_PA5542013 - SDJ 1000 T - A4 1.8T FSI MU - REAR (ETIQA)" xfId="30"/>
    <cellStyle name="Comma 3" xfId="16"/>
    <cellStyle name="Comma 3 2" xfId="32"/>
    <cellStyle name="Comma 3 3" xfId="31"/>
    <cellStyle name="Comma 4" xfId="33"/>
    <cellStyle name="Comma 5" xfId="14"/>
    <cellStyle name="Currency" xfId="1" builtinId="4"/>
    <cellStyle name="Currency 2" xfId="4"/>
    <cellStyle name="Currency 2 2" xfId="35"/>
    <cellStyle name="Currency 2 2 2" xfId="75"/>
    <cellStyle name="Currency 2 3" xfId="34"/>
    <cellStyle name="Currency 2 4" xfId="18"/>
    <cellStyle name="Currency 2 5" xfId="12"/>
    <cellStyle name="Currency 2 6" xfId="72"/>
    <cellStyle name="Currency 2 7" xfId="10"/>
    <cellStyle name="Currency 2_PA9422012 - SGG 8118 Y - A5 2.0 TFSI QU - FRONT_REAR (RSA)_PA5542013 - SDJ 1000 T - A4 1.8T FSI MU - REAR (ETIQA)" xfId="36"/>
    <cellStyle name="Currency 3" xfId="19"/>
    <cellStyle name="Currency 3 2" xfId="20"/>
    <cellStyle name="Currency 3 2 2" xfId="5"/>
    <cellStyle name="Currency 3 2 2 2" xfId="40"/>
    <cellStyle name="Currency 3 2 2 2 2" xfId="41"/>
    <cellStyle name="Currency 3 2 2 2 3" xfId="71"/>
    <cellStyle name="Currency 3 2 2 2 4" xfId="76"/>
    <cellStyle name="Currency 3 2 2 3" xfId="39"/>
    <cellStyle name="Currency 3 2 2 4" xfId="66"/>
    <cellStyle name="Currency 3 2 2 5" xfId="21"/>
    <cellStyle name="Currency 3 2 2 6" xfId="69"/>
    <cellStyle name="Currency 3 2 2 7" xfId="13"/>
    <cellStyle name="Currency 3 2 2 8" xfId="73"/>
    <cellStyle name="Currency 3 2 2 9" xfId="11"/>
    <cellStyle name="Currency 3 2 3" xfId="42"/>
    <cellStyle name="Currency 3 2 4" xfId="38"/>
    <cellStyle name="Currency 3 3" xfId="37"/>
    <cellStyle name="Currency 4" xfId="43"/>
    <cellStyle name="Currency 4 2" xfId="44"/>
    <cellStyle name="Currency 4 2 2" xfId="45"/>
    <cellStyle name="Currency 4 3" xfId="46"/>
    <cellStyle name="Currency 4_PA5412012 - SCP 2112 C - Q5 2.0T FSI QU - FRONT_REAR (MSIG-SGX)" xfId="47"/>
    <cellStyle name="Currency 5" xfId="48"/>
    <cellStyle name="Currency 5 2" xfId="49"/>
    <cellStyle name="Currency 5 2 2" xfId="70"/>
    <cellStyle name="Currency 6" xfId="50"/>
    <cellStyle name="Currency 6 2" xfId="51"/>
    <cellStyle name="Currency 7" xfId="52"/>
    <cellStyle name="Currency 8" xfId="17"/>
    <cellStyle name="Normal" xfId="0" builtinId="0"/>
    <cellStyle name="Normal 2" xfId="3"/>
    <cellStyle name="Normal 2 2" xfId="23"/>
    <cellStyle name="Normal 2 2 2" xfId="24"/>
    <cellStyle name="Normal 2 2 2 2" xfId="7"/>
    <cellStyle name="Normal 2 2 2 3" xfId="55"/>
    <cellStyle name="Normal 2 2 2 4" xfId="67"/>
    <cellStyle name="Normal 2 2 3" xfId="54"/>
    <cellStyle name="Normal 2 3" xfId="53"/>
    <cellStyle name="Normal 2 4" xfId="22"/>
    <cellStyle name="Normal 2_PA0332013 - SKH 6302 S_SGS 838 S - TTSR 2.0T FSI - FRONT (MSIG-OD)" xfId="56"/>
    <cellStyle name="Normal 3" xfId="9"/>
    <cellStyle name="Normal 3 2" xfId="57"/>
    <cellStyle name="Normal 3 2 2" xfId="58"/>
    <cellStyle name="Normal 3 3" xfId="68"/>
    <cellStyle name="Normal 3_PA2832013 - SJU 4838 U - A4 1.8T FSI MU - FRONT (AVIVA)" xfId="25"/>
    <cellStyle name="Normal 4" xfId="59"/>
    <cellStyle name="Normal 4 2" xfId="60"/>
    <cellStyle name="Normal 4 2 2" xfId="6"/>
    <cellStyle name="Normal 5" xfId="8"/>
    <cellStyle name="Normal 5 2" xfId="61"/>
    <cellStyle name="Normal 5 3" xfId="63"/>
    <cellStyle name="Normal 5 4" xfId="65"/>
    <cellStyle name="Normal 6" xfId="26"/>
    <cellStyle name="Normal 7" xfId="62"/>
    <cellStyle name="Normal 7 2" xfId="74"/>
    <cellStyle name="Normal 8" xfId="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609600</xdr:colOff>
      <xdr:row>0</xdr:row>
      <xdr:rowOff>0</xdr:rowOff>
    </xdr:from>
    <xdr:to>
      <xdr:col>5</xdr:col>
      <xdr:colOff>408666</xdr:colOff>
      <xdr:row>1</xdr:row>
      <xdr:rowOff>108075</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95775" y="0"/>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101725</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5</xdr:col>
      <xdr:colOff>609600</xdr:colOff>
      <xdr:row>0</xdr:row>
      <xdr:rowOff>0</xdr:rowOff>
    </xdr:from>
    <xdr:to>
      <xdr:col>6</xdr:col>
      <xdr:colOff>408666</xdr:colOff>
      <xdr:row>1</xdr:row>
      <xdr:rowOff>101725</xdr:rowOff>
    </xdr:to>
    <xdr:pic>
      <xdr:nvPicPr>
        <xdr:cNvPr id="3" name="Picture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24350" y="0"/>
          <a:ext cx="780141" cy="27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331437</xdr:colOff>
      <xdr:row>1</xdr:row>
      <xdr:rowOff>101725</xdr:rowOff>
    </xdr:to>
    <xdr:pic>
      <xdr:nvPicPr>
        <xdr:cNvPr id="2" name="Picture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5</xdr:col>
      <xdr:colOff>981075</xdr:colOff>
      <xdr:row>0</xdr:row>
      <xdr:rowOff>0</xdr:rowOff>
    </xdr:from>
    <xdr:to>
      <xdr:col>6</xdr:col>
      <xdr:colOff>332466</xdr:colOff>
      <xdr:row>1</xdr:row>
      <xdr:rowOff>101725</xdr:rowOff>
    </xdr:to>
    <xdr:pic>
      <xdr:nvPicPr>
        <xdr:cNvPr id="3" name="Picture 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3400" y="0"/>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581025</xdr:colOff>
      <xdr:row>0</xdr:row>
      <xdr:rowOff>0</xdr:rowOff>
    </xdr:from>
    <xdr:to>
      <xdr:col>5</xdr:col>
      <xdr:colOff>380091</xdr:colOff>
      <xdr:row>1</xdr:row>
      <xdr:rowOff>108075</xdr:rowOff>
    </xdr:to>
    <xdr:pic>
      <xdr:nvPicPr>
        <xdr:cNvPr id="3" name="Picture 2">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67200" y="0"/>
          <a:ext cx="780141" cy="27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abSelected="1" topLeftCell="A13" zoomScale="85" zoomScaleNormal="85" workbookViewId="0">
      <selection activeCell="I19" sqref="H19:I19"/>
    </sheetView>
  </sheetViews>
  <sheetFormatPr defaultColWidth="14.7265625" defaultRowHeight="12.5"/>
  <cols>
    <col min="1" max="1" width="4.7265625" style="9" customWidth="1"/>
    <col min="2" max="3" width="14.7265625" style="9"/>
    <col min="4" max="4" width="21.1796875" style="9" bestFit="1" customWidth="1"/>
    <col min="5" max="16384" width="14.7265625" style="9"/>
  </cols>
  <sheetData>
    <row r="1" spans="1:6">
      <c r="D1" s="10"/>
      <c r="E1" s="11"/>
    </row>
    <row r="2" spans="1:6">
      <c r="D2" s="10"/>
      <c r="E2" s="11"/>
    </row>
    <row r="3" spans="1:6" s="2" customFormat="1" ht="13.5" customHeight="1">
      <c r="A3" s="23" t="s">
        <v>3</v>
      </c>
      <c r="B3" s="1"/>
      <c r="C3" s="1"/>
      <c r="F3" s="12"/>
    </row>
    <row r="4" spans="1:6" s="2" customFormat="1" ht="12" customHeight="1">
      <c r="A4" s="23" t="s">
        <v>14</v>
      </c>
      <c r="B4" s="1"/>
      <c r="C4" s="1"/>
    </row>
    <row r="5" spans="1:6" s="2" customFormat="1" ht="13.5" customHeight="1">
      <c r="A5" s="24" t="s">
        <v>4</v>
      </c>
      <c r="B5" s="1"/>
      <c r="C5" s="1"/>
    </row>
    <row r="6" spans="1:6" s="2" customFormat="1" ht="15" customHeight="1">
      <c r="A6" s="1"/>
      <c r="B6" s="1"/>
      <c r="C6" s="1"/>
    </row>
    <row r="7" spans="1:6" s="2" customFormat="1" ht="15.65" customHeight="1">
      <c r="A7" s="13"/>
      <c r="B7" s="1"/>
      <c r="C7" s="1"/>
      <c r="D7" s="14"/>
    </row>
    <row r="8" spans="1:6" s="2" customFormat="1" ht="15.65" customHeight="1">
      <c r="A8" s="1"/>
      <c r="B8" s="1"/>
      <c r="C8" s="1"/>
      <c r="D8" s="14"/>
    </row>
    <row r="9" spans="1:6" s="2" customFormat="1" ht="15.65" customHeight="1">
      <c r="A9" s="13" t="s">
        <v>5</v>
      </c>
      <c r="C9" s="15" t="s">
        <v>0</v>
      </c>
      <c r="D9" s="1" t="s">
        <v>6</v>
      </c>
    </row>
    <row r="10" spans="1:6" s="2" customFormat="1" ht="15.65" customHeight="1">
      <c r="A10" s="13" t="s">
        <v>7</v>
      </c>
      <c r="C10" s="15" t="s">
        <v>0</v>
      </c>
      <c r="D10" s="1" t="s">
        <v>11</v>
      </c>
    </row>
    <row r="11" spans="1:6" s="2" customFormat="1" ht="15.65" customHeight="1">
      <c r="A11" s="13" t="s">
        <v>8</v>
      </c>
      <c r="C11" s="15" t="s">
        <v>0</v>
      </c>
      <c r="D11" s="3" t="s">
        <v>12</v>
      </c>
    </row>
    <row r="12" spans="1:6" s="2" customFormat="1" ht="15.65" customHeight="1">
      <c r="A12" s="13" t="s">
        <v>9</v>
      </c>
      <c r="C12" s="15" t="s">
        <v>0</v>
      </c>
      <c r="D12" s="3" t="s">
        <v>13</v>
      </c>
    </row>
    <row r="13" spans="1:6" s="2" customFormat="1" ht="15.65" customHeight="1">
      <c r="A13" s="13" t="s">
        <v>10</v>
      </c>
      <c r="C13" s="15" t="s">
        <v>0</v>
      </c>
      <c r="D13" s="1" t="s">
        <v>71</v>
      </c>
    </row>
    <row r="14" spans="1:6" s="2" customFormat="1" ht="15.65" customHeight="1">
      <c r="A14" s="13" t="s">
        <v>2</v>
      </c>
      <c r="C14" s="15" t="s">
        <v>0</v>
      </c>
      <c r="D14" s="4">
        <v>44209</v>
      </c>
    </row>
    <row r="15" spans="1:6" s="2" customFormat="1" ht="15.65" customHeight="1">
      <c r="A15" s="13" t="s">
        <v>1</v>
      </c>
      <c r="C15" s="15" t="s">
        <v>0</v>
      </c>
      <c r="D15" s="56"/>
    </row>
    <row r="16" spans="1:6" s="2" customFormat="1" ht="14.15" customHeight="1">
      <c r="A16" s="1"/>
      <c r="B16" s="15"/>
      <c r="C16" s="5"/>
    </row>
    <row r="17" spans="1:6" s="2" customFormat="1" ht="19.5" customHeight="1">
      <c r="A17" s="13" t="s">
        <v>69</v>
      </c>
      <c r="B17" s="15"/>
      <c r="C17" s="6"/>
    </row>
    <row r="18" spans="1:6" s="2" customFormat="1" ht="13">
      <c r="A18" s="13"/>
      <c r="B18" s="15"/>
      <c r="C18" s="13"/>
    </row>
    <row r="19" spans="1:6" s="2" customFormat="1" ht="15.75" customHeight="1">
      <c r="A19" s="63" t="s">
        <v>63</v>
      </c>
      <c r="B19" s="64"/>
      <c r="C19" s="61"/>
      <c r="D19" s="59"/>
      <c r="E19" s="94" t="s">
        <v>106</v>
      </c>
      <c r="F19" s="94"/>
    </row>
    <row r="20" spans="1:6" s="17" customFormat="1" ht="18.75" customHeight="1">
      <c r="A20" s="58" t="s">
        <v>64</v>
      </c>
      <c r="B20" s="65"/>
      <c r="C20" s="65"/>
      <c r="D20" s="59"/>
      <c r="E20" s="95" t="s">
        <v>107</v>
      </c>
      <c r="F20" s="95"/>
    </row>
    <row r="21" spans="1:6" s="17" customFormat="1" ht="14.15" customHeight="1">
      <c r="A21" s="58" t="s">
        <v>65</v>
      </c>
      <c r="B21" s="66"/>
      <c r="C21" s="66"/>
      <c r="D21" s="59"/>
    </row>
    <row r="22" spans="1:6" s="17" customFormat="1" ht="15.65" customHeight="1">
      <c r="A22" s="58" t="s">
        <v>66</v>
      </c>
      <c r="B22" s="66"/>
      <c r="C22" s="66"/>
      <c r="D22" s="59"/>
    </row>
    <row r="23" spans="1:6" s="17" customFormat="1" ht="15.65" customHeight="1">
      <c r="A23" s="58"/>
      <c r="B23" s="66"/>
      <c r="C23" s="66"/>
      <c r="D23" s="59"/>
    </row>
    <row r="24" spans="1:6" s="17" customFormat="1" ht="15.65" customHeight="1">
      <c r="A24" s="67" t="s">
        <v>67</v>
      </c>
      <c r="B24" s="68"/>
      <c r="C24" s="65"/>
      <c r="D24" s="59"/>
    </row>
    <row r="25" spans="1:6" s="2" customFormat="1" ht="14.15" customHeight="1">
      <c r="A25" s="67" t="s">
        <v>68</v>
      </c>
      <c r="B25" s="69"/>
      <c r="C25" s="60"/>
      <c r="D25" s="59"/>
    </row>
    <row r="26" spans="1:6" s="2" customFormat="1" ht="14.15" customHeight="1">
      <c r="A26" s="18"/>
      <c r="B26" s="20"/>
      <c r="C26" s="5"/>
      <c r="D26" s="1"/>
    </row>
    <row r="27" spans="1:6" s="2" customFormat="1" ht="15.65" customHeight="1">
      <c r="A27" s="13" t="s">
        <v>15</v>
      </c>
      <c r="C27" s="15" t="s">
        <v>0</v>
      </c>
      <c r="D27" s="1" t="s">
        <v>72</v>
      </c>
    </row>
    <row r="28" spans="1:6" s="2" customFormat="1" ht="15.65" customHeight="1">
      <c r="A28" s="13" t="s">
        <v>16</v>
      </c>
      <c r="C28" s="15" t="s">
        <v>0</v>
      </c>
      <c r="D28" s="1" t="s">
        <v>73</v>
      </c>
    </row>
    <row r="29" spans="1:6" s="59" customFormat="1" ht="15.65" customHeight="1">
      <c r="A29" s="63"/>
      <c r="C29" s="64"/>
      <c r="D29" s="58" t="s">
        <v>74</v>
      </c>
    </row>
    <row r="30" spans="1:6" s="2" customFormat="1" ht="15.65" customHeight="1">
      <c r="A30" s="13"/>
      <c r="C30" s="15"/>
      <c r="D30" s="1" t="s">
        <v>75</v>
      </c>
    </row>
    <row r="31" spans="1:6" s="2" customFormat="1" ht="15.65" customHeight="1">
      <c r="A31" s="13" t="s">
        <v>17</v>
      </c>
      <c r="C31" s="15" t="s">
        <v>0</v>
      </c>
      <c r="D31" s="1" t="s">
        <v>76</v>
      </c>
    </row>
    <row r="32" spans="1:6" s="2" customFormat="1" ht="15.65" customHeight="1">
      <c r="A32" s="13" t="s">
        <v>18</v>
      </c>
      <c r="C32" s="15" t="s">
        <v>0</v>
      </c>
      <c r="D32" s="1" t="s">
        <v>77</v>
      </c>
    </row>
    <row r="33" spans="1:4" s="2" customFormat="1" ht="13">
      <c r="A33" s="13" t="s">
        <v>19</v>
      </c>
      <c r="C33" s="15" t="s">
        <v>0</v>
      </c>
      <c r="D33" s="7">
        <v>1900190251</v>
      </c>
    </row>
    <row r="34" spans="1:4" s="2" customFormat="1" ht="21.75" customHeight="1">
      <c r="A34" s="13" t="s">
        <v>20</v>
      </c>
      <c r="C34" s="15" t="s">
        <v>0</v>
      </c>
      <c r="D34" s="13" t="s">
        <v>78</v>
      </c>
    </row>
    <row r="35" spans="1:4" s="2" customFormat="1" ht="13">
      <c r="A35" s="13" t="s">
        <v>21</v>
      </c>
      <c r="C35" s="15" t="s">
        <v>0</v>
      </c>
      <c r="D35" s="1" t="s">
        <v>79</v>
      </c>
    </row>
    <row r="36" spans="1:4" s="2" customFormat="1" ht="15.65" customHeight="1">
      <c r="A36" s="21" t="s">
        <v>22</v>
      </c>
      <c r="C36" s="22" t="s">
        <v>0</v>
      </c>
      <c r="D36" s="8" t="s">
        <v>80</v>
      </c>
    </row>
    <row r="37" spans="1:4" s="2" customFormat="1" ht="15.65" customHeight="1">
      <c r="A37" s="13" t="s">
        <v>23</v>
      </c>
      <c r="C37" s="15" t="s">
        <v>0</v>
      </c>
      <c r="D37" s="7" t="s">
        <v>81</v>
      </c>
    </row>
    <row r="38" spans="1:4" s="2" customFormat="1" ht="15.65" customHeight="1">
      <c r="A38" s="13" t="s">
        <v>24</v>
      </c>
      <c r="C38" s="15" t="s">
        <v>0</v>
      </c>
      <c r="D38" s="7" t="s">
        <v>82</v>
      </c>
    </row>
    <row r="39" spans="1:4" s="2" customFormat="1" ht="15.65" customHeight="1">
      <c r="A39" s="13" t="s">
        <v>25</v>
      </c>
      <c r="C39" s="15" t="s">
        <v>0</v>
      </c>
      <c r="D39" s="7" t="s">
        <v>70</v>
      </c>
    </row>
    <row r="40" spans="1:4" s="2" customFormat="1" ht="15.65" customHeight="1">
      <c r="A40" s="13" t="s">
        <v>26</v>
      </c>
      <c r="C40" s="15" t="s">
        <v>0</v>
      </c>
      <c r="D40" s="4" t="s">
        <v>70</v>
      </c>
    </row>
    <row r="41" spans="1:4" s="2" customFormat="1" ht="15.65" customHeight="1">
      <c r="A41" s="13" t="s">
        <v>27</v>
      </c>
      <c r="C41" s="15" t="s">
        <v>0</v>
      </c>
      <c r="D41" s="1" t="s">
        <v>30</v>
      </c>
    </row>
    <row r="42" spans="1:4" s="2" customFormat="1" ht="15.65" customHeight="1">
      <c r="A42" s="13" t="s">
        <v>28</v>
      </c>
      <c r="C42" s="15" t="s">
        <v>0</v>
      </c>
      <c r="D42" s="4">
        <v>44204</v>
      </c>
    </row>
    <row r="43" spans="1:4" s="2" customFormat="1" ht="15.65" customHeight="1">
      <c r="A43" s="13" t="s">
        <v>29</v>
      </c>
      <c r="C43" s="15" t="s">
        <v>0</v>
      </c>
      <c r="D43" s="4" t="s">
        <v>83</v>
      </c>
    </row>
  </sheetData>
  <pageMargins left="0.59055118110236227" right="0.23622047244094491" top="0.74803149606299213" bottom="0.74803149606299213" header="0.31496062992125984" footer="0.31496062992125984"/>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topLeftCell="A4" zoomScaleNormal="100" workbookViewId="0">
      <selection activeCell="G4" sqref="G1:G1048576"/>
    </sheetView>
  </sheetViews>
  <sheetFormatPr defaultColWidth="14.7265625" defaultRowHeight="13"/>
  <cols>
    <col min="1" max="1" width="4.7265625" style="9" customWidth="1"/>
    <col min="2" max="3" width="14.7265625" style="9"/>
    <col min="4" max="4" width="17.1796875" style="9" customWidth="1"/>
    <col min="5" max="5" width="4.453125" style="9" bestFit="1" customWidth="1"/>
    <col min="6" max="6" width="14.7265625" style="29"/>
    <col min="7" max="7" width="20.54296875" style="81" customWidth="1"/>
    <col min="8" max="16384" width="14.7265625" style="9"/>
  </cols>
  <sheetData>
    <row r="1" spans="1:7">
      <c r="D1" s="10"/>
      <c r="E1" s="10"/>
      <c r="F1" s="30"/>
    </row>
    <row r="2" spans="1:7">
      <c r="D2" s="10"/>
      <c r="E2" s="10"/>
      <c r="F2" s="30"/>
    </row>
    <row r="3" spans="1:7" s="2" customFormat="1" ht="13.5" customHeight="1">
      <c r="A3" s="23" t="s">
        <v>3</v>
      </c>
      <c r="B3" s="1"/>
      <c r="C3" s="1"/>
      <c r="F3" s="31"/>
      <c r="G3" s="91"/>
    </row>
    <row r="4" spans="1:7" s="2" customFormat="1" ht="10.5" customHeight="1">
      <c r="A4" s="23" t="s">
        <v>14</v>
      </c>
      <c r="B4" s="1"/>
      <c r="C4" s="1"/>
      <c r="F4" s="31"/>
      <c r="G4" s="82"/>
    </row>
    <row r="5" spans="1:7" s="2" customFormat="1" ht="13.5" customHeight="1">
      <c r="A5" s="24" t="s">
        <v>4</v>
      </c>
      <c r="B5" s="1"/>
      <c r="C5" s="1"/>
      <c r="F5" s="31"/>
      <c r="G5" s="82"/>
    </row>
    <row r="6" spans="1:7" s="2" customFormat="1" ht="15" customHeight="1">
      <c r="A6" s="1"/>
      <c r="B6" s="1"/>
      <c r="C6" s="1"/>
      <c r="F6" s="31"/>
      <c r="G6" s="82"/>
    </row>
    <row r="7" spans="1:7" s="25" customFormat="1" ht="15.5">
      <c r="A7" s="73" t="s">
        <v>84</v>
      </c>
      <c r="F7" s="32"/>
      <c r="G7" s="83"/>
    </row>
    <row r="9" spans="1:7">
      <c r="F9" s="33" t="s">
        <v>33</v>
      </c>
      <c r="G9" s="92" t="s">
        <v>35</v>
      </c>
    </row>
    <row r="10" spans="1:7">
      <c r="A10" s="26" t="s">
        <v>31</v>
      </c>
      <c r="B10" s="77" t="s">
        <v>32</v>
      </c>
      <c r="C10" s="77"/>
      <c r="D10" s="77"/>
      <c r="E10" s="27"/>
      <c r="F10" s="34" t="s">
        <v>34</v>
      </c>
      <c r="G10" s="93" t="s">
        <v>36</v>
      </c>
    </row>
    <row r="13" spans="1:7" ht="44.25" customHeight="1">
      <c r="A13" s="28">
        <v>1</v>
      </c>
      <c r="B13" s="76" t="s">
        <v>85</v>
      </c>
      <c r="C13" s="76"/>
      <c r="D13" s="76"/>
      <c r="E13" s="28" t="s">
        <v>31</v>
      </c>
      <c r="F13" s="29">
        <v>360</v>
      </c>
      <c r="G13" s="85">
        <v>360</v>
      </c>
    </row>
    <row r="14" spans="1:7" ht="15.5">
      <c r="B14" s="35"/>
      <c r="C14" s="35"/>
      <c r="D14" s="35"/>
      <c r="G14" s="85"/>
    </row>
    <row r="15" spans="1:7" ht="52.5" customHeight="1">
      <c r="A15" s="28">
        <v>2</v>
      </c>
      <c r="B15" s="76" t="s">
        <v>86</v>
      </c>
      <c r="C15" s="76"/>
      <c r="D15" s="76"/>
      <c r="E15" s="28"/>
      <c r="F15" s="29">
        <v>1600</v>
      </c>
      <c r="G15" s="85">
        <v>500</v>
      </c>
    </row>
    <row r="16" spans="1:7" ht="15.5">
      <c r="B16" s="35"/>
      <c r="C16" s="35"/>
      <c r="D16" s="35"/>
      <c r="G16" s="85"/>
    </row>
    <row r="17" spans="1:7" ht="23.25" customHeight="1">
      <c r="A17" s="28">
        <v>3</v>
      </c>
      <c r="B17" s="76" t="s">
        <v>87</v>
      </c>
      <c r="C17" s="76"/>
      <c r="D17" s="76"/>
      <c r="E17" s="28"/>
      <c r="F17" s="29">
        <v>2400</v>
      </c>
      <c r="G17" s="85">
        <v>1100</v>
      </c>
    </row>
    <row r="18" spans="1:7" ht="15.5">
      <c r="B18" s="35"/>
      <c r="C18" s="35"/>
      <c r="D18" s="35"/>
      <c r="G18" s="85"/>
    </row>
    <row r="19" spans="1:7" ht="21" customHeight="1">
      <c r="A19" s="28">
        <v>4</v>
      </c>
      <c r="B19" s="76" t="s">
        <v>88</v>
      </c>
      <c r="C19" s="76"/>
      <c r="D19" s="76"/>
      <c r="E19" s="28" t="s">
        <v>31</v>
      </c>
      <c r="F19" s="29">
        <v>192</v>
      </c>
      <c r="G19" s="85">
        <v>192</v>
      </c>
    </row>
    <row r="20" spans="1:7">
      <c r="A20" s="28"/>
      <c r="B20" s="76"/>
      <c r="C20" s="76"/>
      <c r="D20" s="76"/>
      <c r="E20" s="28"/>
    </row>
    <row r="21" spans="1:7" ht="16" thickBot="1">
      <c r="A21" s="28"/>
      <c r="B21" s="38" t="s">
        <v>37</v>
      </c>
      <c r="C21" s="39"/>
      <c r="D21" s="39"/>
      <c r="E21" s="40" t="s">
        <v>0</v>
      </c>
      <c r="F21" s="50">
        <f>SUM(F13:F19)</f>
        <v>4552</v>
      </c>
      <c r="G21" s="90">
        <f>SUM(G13:G19)</f>
        <v>2152</v>
      </c>
    </row>
    <row r="22" spans="1:7" ht="13.5" thickTop="1">
      <c r="B22" s="35"/>
      <c r="C22" s="35"/>
      <c r="D22" s="35"/>
      <c r="F22" s="36"/>
    </row>
    <row r="23" spans="1:7">
      <c r="B23" s="35"/>
      <c r="C23" s="35"/>
      <c r="D23" s="35"/>
    </row>
    <row r="24" spans="1:7">
      <c r="B24" s="35"/>
      <c r="C24" s="35"/>
      <c r="D24" s="35"/>
    </row>
    <row r="25" spans="1:7">
      <c r="B25" s="35"/>
      <c r="C25" s="35"/>
      <c r="D25" s="35"/>
    </row>
    <row r="26" spans="1:7">
      <c r="B26" s="35"/>
      <c r="C26" s="35"/>
      <c r="D26" s="35"/>
    </row>
    <row r="27" spans="1:7">
      <c r="B27" s="35"/>
      <c r="C27" s="35"/>
      <c r="D27" s="35"/>
    </row>
    <row r="28" spans="1:7">
      <c r="B28" s="35"/>
      <c r="C28" s="35"/>
      <c r="D28" s="35"/>
    </row>
    <row r="29" spans="1:7">
      <c r="B29" s="35"/>
      <c r="C29" s="35"/>
      <c r="D29" s="35"/>
    </row>
    <row r="30" spans="1:7">
      <c r="B30" s="35"/>
      <c r="C30" s="35"/>
      <c r="D30" s="35"/>
    </row>
    <row r="31" spans="1:7">
      <c r="B31" s="35"/>
      <c r="C31" s="35"/>
      <c r="D31" s="35"/>
    </row>
    <row r="32" spans="1:7">
      <c r="B32" s="35"/>
      <c r="C32" s="35"/>
      <c r="D32" s="35"/>
    </row>
    <row r="33" spans="2:4">
      <c r="B33" s="35"/>
      <c r="C33" s="35"/>
      <c r="D33" s="35"/>
    </row>
    <row r="34" spans="2:4">
      <c r="B34" s="35"/>
      <c r="C34" s="35"/>
      <c r="D34" s="35"/>
    </row>
    <row r="35" spans="2:4">
      <c r="B35" s="35"/>
      <c r="C35" s="35"/>
      <c r="D35" s="35"/>
    </row>
    <row r="36" spans="2:4">
      <c r="B36" s="35"/>
      <c r="C36" s="35"/>
      <c r="D36" s="35"/>
    </row>
    <row r="37" spans="2:4">
      <c r="B37" s="35"/>
      <c r="C37" s="35"/>
      <c r="D37" s="35"/>
    </row>
    <row r="38" spans="2:4">
      <c r="B38" s="35"/>
      <c r="C38" s="35"/>
      <c r="D38" s="35"/>
    </row>
    <row r="39" spans="2:4">
      <c r="B39" s="35"/>
      <c r="C39" s="35"/>
      <c r="D39" s="35"/>
    </row>
    <row r="40" spans="2:4">
      <c r="B40" s="35"/>
      <c r="C40" s="35"/>
      <c r="D40" s="35"/>
    </row>
    <row r="41" spans="2:4">
      <c r="B41" s="35"/>
      <c r="C41" s="35"/>
      <c r="D41" s="35"/>
    </row>
    <row r="42" spans="2:4">
      <c r="B42" s="35"/>
      <c r="C42" s="35"/>
      <c r="D42" s="35"/>
    </row>
    <row r="43" spans="2:4">
      <c r="B43" s="35"/>
      <c r="C43" s="35"/>
      <c r="D43" s="35"/>
    </row>
    <row r="44" spans="2:4">
      <c r="B44" s="35"/>
      <c r="C44" s="35"/>
      <c r="D44" s="35"/>
    </row>
    <row r="45" spans="2:4">
      <c r="B45" s="35"/>
      <c r="C45" s="35"/>
      <c r="D45" s="35"/>
    </row>
    <row r="46" spans="2:4">
      <c r="B46" s="35"/>
      <c r="C46" s="35"/>
      <c r="D46" s="35"/>
    </row>
    <row r="47" spans="2:4">
      <c r="B47" s="35"/>
      <c r="C47" s="35"/>
      <c r="D47" s="35"/>
    </row>
    <row r="48" spans="2:4">
      <c r="B48" s="35"/>
      <c r="C48" s="35"/>
      <c r="D48" s="35"/>
    </row>
    <row r="49" spans="2:4">
      <c r="B49" s="35"/>
      <c r="C49" s="35"/>
      <c r="D49" s="35"/>
    </row>
    <row r="50" spans="2:4">
      <c r="B50" s="35"/>
      <c r="C50" s="35"/>
      <c r="D50" s="35"/>
    </row>
    <row r="51" spans="2:4">
      <c r="B51" s="35"/>
      <c r="C51" s="35"/>
      <c r="D51" s="35"/>
    </row>
    <row r="52" spans="2:4">
      <c r="B52" s="35"/>
      <c r="C52" s="35"/>
      <c r="D52" s="35"/>
    </row>
    <row r="53" spans="2:4">
      <c r="B53" s="35"/>
      <c r="C53" s="35"/>
      <c r="D53" s="35"/>
    </row>
    <row r="54" spans="2:4">
      <c r="B54" s="35"/>
      <c r="C54" s="35"/>
      <c r="D54" s="35"/>
    </row>
    <row r="55" spans="2:4">
      <c r="B55" s="35"/>
      <c r="C55" s="35"/>
      <c r="D55" s="35"/>
    </row>
    <row r="56" spans="2:4">
      <c r="B56" s="35"/>
      <c r="C56" s="35"/>
      <c r="D56" s="35"/>
    </row>
    <row r="57" spans="2:4">
      <c r="B57" s="35"/>
      <c r="C57" s="35"/>
      <c r="D57" s="35"/>
    </row>
    <row r="58" spans="2:4">
      <c r="B58" s="35"/>
      <c r="C58" s="35"/>
      <c r="D58" s="35"/>
    </row>
    <row r="59" spans="2:4">
      <c r="B59" s="35"/>
      <c r="C59" s="35"/>
      <c r="D59" s="35"/>
    </row>
    <row r="60" spans="2:4">
      <c r="B60" s="35"/>
      <c r="C60" s="35"/>
      <c r="D60" s="35"/>
    </row>
    <row r="61" spans="2:4">
      <c r="B61" s="35"/>
      <c r="C61" s="35"/>
      <c r="D61" s="35"/>
    </row>
    <row r="62" spans="2:4">
      <c r="B62" s="35"/>
      <c r="C62" s="35"/>
      <c r="D62" s="35"/>
    </row>
    <row r="63" spans="2:4">
      <c r="B63" s="35"/>
      <c r="C63" s="35"/>
      <c r="D63" s="35"/>
    </row>
    <row r="64" spans="2:4">
      <c r="B64" s="35"/>
      <c r="C64" s="35"/>
      <c r="D64" s="35"/>
    </row>
  </sheetData>
  <mergeCells count="6">
    <mergeCell ref="B20:D20"/>
    <mergeCell ref="B10:D10"/>
    <mergeCell ref="B13:D13"/>
    <mergeCell ref="B15:D15"/>
    <mergeCell ref="B17:D17"/>
    <mergeCell ref="B19:D19"/>
  </mergeCells>
  <pageMargins left="0.59055118110236227" right="0.23622047244094491" top="0.74803149606299213" bottom="0.74803149606299213" header="0.31496062992125984" footer="0.31496062992125984"/>
  <pageSetup paperSize="9"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topLeftCell="A27" zoomScaleNormal="100" workbookViewId="0">
      <selection activeCell="G27" sqref="G1:G1048576"/>
    </sheetView>
  </sheetViews>
  <sheetFormatPr defaultColWidth="14.7265625" defaultRowHeight="13"/>
  <cols>
    <col min="1" max="1" width="3.7265625" style="9" customWidth="1"/>
    <col min="2" max="2" width="15.1796875" style="9" customWidth="1"/>
    <col min="3" max="3" width="14.7265625" style="9"/>
    <col min="4" max="4" width="9.453125" style="9" customWidth="1"/>
    <col min="5" max="5" width="7.453125" style="9" customWidth="1"/>
    <col min="6" max="6" width="21.453125" style="29" customWidth="1"/>
    <col min="7" max="7" width="15.81640625" style="81" bestFit="1" customWidth="1"/>
    <col min="8" max="16384" width="14.7265625" style="9"/>
  </cols>
  <sheetData>
    <row r="1" spans="1:7">
      <c r="D1" s="10"/>
      <c r="E1" s="10"/>
      <c r="F1" s="30"/>
    </row>
    <row r="2" spans="1:7">
      <c r="D2" s="10"/>
      <c r="E2" s="10"/>
      <c r="F2" s="30"/>
    </row>
    <row r="3" spans="1:7" s="2" customFormat="1" ht="13.5" customHeight="1">
      <c r="A3" s="23" t="s">
        <v>3</v>
      </c>
      <c r="B3" s="1"/>
      <c r="C3" s="1"/>
      <c r="F3" s="31"/>
      <c r="G3" s="82"/>
    </row>
    <row r="4" spans="1:7" s="2" customFormat="1" ht="10.5" customHeight="1">
      <c r="A4" s="23" t="s">
        <v>14</v>
      </c>
      <c r="B4" s="1"/>
      <c r="C4" s="1"/>
      <c r="F4" s="31"/>
      <c r="G4" s="82"/>
    </row>
    <row r="5" spans="1:7" s="2" customFormat="1" ht="13.5" customHeight="1">
      <c r="A5" s="24" t="s">
        <v>4</v>
      </c>
      <c r="B5" s="1"/>
      <c r="C5" s="1"/>
      <c r="F5" s="31"/>
      <c r="G5" s="82"/>
    </row>
    <row r="6" spans="1:7" s="2" customFormat="1" ht="15" customHeight="1">
      <c r="A6" s="1"/>
      <c r="B6" s="1"/>
      <c r="C6" s="1"/>
      <c r="F6" s="31"/>
      <c r="G6" s="82"/>
    </row>
    <row r="7" spans="1:7" s="25" customFormat="1" ht="15.5">
      <c r="A7" s="55" t="s">
        <v>89</v>
      </c>
      <c r="F7" s="32"/>
      <c r="G7" s="83"/>
    </row>
    <row r="9" spans="1:7">
      <c r="F9" s="78" t="s">
        <v>40</v>
      </c>
      <c r="G9" s="78"/>
    </row>
    <row r="10" spans="1:7">
      <c r="A10" s="26" t="s">
        <v>31</v>
      </c>
      <c r="B10" s="79" t="s">
        <v>39</v>
      </c>
      <c r="C10" s="79"/>
      <c r="D10" s="42"/>
      <c r="E10" s="34" t="s">
        <v>38</v>
      </c>
      <c r="F10" s="34" t="s">
        <v>41</v>
      </c>
      <c r="G10" s="84" t="s">
        <v>42</v>
      </c>
    </row>
    <row r="12" spans="1:7">
      <c r="A12" s="43"/>
    </row>
    <row r="13" spans="1:7" ht="22.75" customHeight="1">
      <c r="A13" s="44">
        <v>1</v>
      </c>
      <c r="B13" s="76" t="s">
        <v>90</v>
      </c>
      <c r="C13" s="76"/>
      <c r="D13" s="76"/>
      <c r="E13" s="28"/>
      <c r="F13" s="29">
        <v>2832</v>
      </c>
      <c r="G13" s="85">
        <v>2265.6</v>
      </c>
    </row>
    <row r="14" spans="1:7" ht="22.75" customHeight="1">
      <c r="A14" s="44">
        <v>2</v>
      </c>
      <c r="B14" s="76" t="s">
        <v>91</v>
      </c>
      <c r="C14" s="76"/>
      <c r="D14" s="76"/>
      <c r="E14" s="28"/>
      <c r="F14" s="29">
        <v>236</v>
      </c>
      <c r="G14" s="85"/>
    </row>
    <row r="15" spans="1:7" ht="22.75" customHeight="1">
      <c r="A15" s="44">
        <v>3</v>
      </c>
      <c r="B15" s="76" t="s">
        <v>92</v>
      </c>
      <c r="C15" s="76"/>
      <c r="D15" s="76"/>
      <c r="E15" s="28"/>
      <c r="F15" s="29">
        <v>885</v>
      </c>
      <c r="G15" s="85">
        <v>708</v>
      </c>
    </row>
    <row r="16" spans="1:7" ht="22.75" customHeight="1">
      <c r="A16" s="44">
        <v>4</v>
      </c>
      <c r="B16" s="76" t="s">
        <v>93</v>
      </c>
      <c r="C16" s="76"/>
      <c r="D16" s="76"/>
      <c r="E16" s="28">
        <v>2</v>
      </c>
      <c r="F16" s="29">
        <f>SUM(245*2)</f>
        <v>490</v>
      </c>
      <c r="G16" s="85"/>
    </row>
    <row r="17" spans="1:7" s="48" customFormat="1" ht="24.75" customHeight="1">
      <c r="A17" s="44">
        <v>5</v>
      </c>
      <c r="B17" s="76" t="s">
        <v>94</v>
      </c>
      <c r="C17" s="76"/>
      <c r="D17" s="76"/>
      <c r="E17" s="46"/>
      <c r="F17" s="47">
        <v>173</v>
      </c>
      <c r="G17" s="86"/>
    </row>
    <row r="18" spans="1:7" s="48" customFormat="1" ht="22.75" customHeight="1">
      <c r="A18" s="44">
        <v>6</v>
      </c>
      <c r="B18" s="76" t="s">
        <v>95</v>
      </c>
      <c r="C18" s="76"/>
      <c r="D18" s="76"/>
      <c r="E18" s="46"/>
      <c r="F18" s="47">
        <v>172</v>
      </c>
      <c r="G18" s="86">
        <v>137.6</v>
      </c>
    </row>
    <row r="19" spans="1:7" s="48" customFormat="1" ht="22.75" customHeight="1">
      <c r="A19" s="44">
        <v>7</v>
      </c>
      <c r="B19" s="76" t="s">
        <v>96</v>
      </c>
      <c r="C19" s="76"/>
      <c r="D19" s="76"/>
      <c r="E19" s="46"/>
      <c r="F19" s="47">
        <v>184</v>
      </c>
      <c r="G19" s="86"/>
    </row>
    <row r="20" spans="1:7" s="48" customFormat="1" ht="26.25" customHeight="1">
      <c r="A20" s="44">
        <v>8</v>
      </c>
      <c r="B20" s="76" t="s">
        <v>97</v>
      </c>
      <c r="C20" s="76"/>
      <c r="D20" s="76"/>
      <c r="E20" s="46">
        <v>2</v>
      </c>
      <c r="F20" s="47">
        <f>SUM(41*2)</f>
        <v>82</v>
      </c>
      <c r="G20" s="86"/>
    </row>
    <row r="21" spans="1:7" s="48" customFormat="1" ht="22.75" customHeight="1">
      <c r="A21" s="44">
        <v>9</v>
      </c>
      <c r="B21" s="76" t="s">
        <v>98</v>
      </c>
      <c r="C21" s="76"/>
      <c r="D21" s="76"/>
      <c r="E21" s="46">
        <v>2</v>
      </c>
      <c r="F21" s="47">
        <f>SUM(30*2)</f>
        <v>60</v>
      </c>
      <c r="G21" s="86"/>
    </row>
    <row r="22" spans="1:7" s="48" customFormat="1" ht="22.75" customHeight="1">
      <c r="A22" s="44">
        <v>10</v>
      </c>
      <c r="B22" s="76" t="s">
        <v>99</v>
      </c>
      <c r="C22" s="76"/>
      <c r="D22" s="76"/>
      <c r="E22" s="46"/>
      <c r="F22" s="57" t="s">
        <v>100</v>
      </c>
      <c r="G22" s="86"/>
    </row>
    <row r="23" spans="1:7" s="48" customFormat="1" ht="22.75" customHeight="1">
      <c r="A23" s="44">
        <v>11</v>
      </c>
      <c r="B23" s="76" t="s">
        <v>101</v>
      </c>
      <c r="C23" s="76"/>
      <c r="D23" s="76"/>
      <c r="E23" s="46">
        <v>4</v>
      </c>
      <c r="F23" s="47">
        <v>14</v>
      </c>
      <c r="G23" s="86"/>
    </row>
    <row r="24" spans="1:7" s="48" customFormat="1" ht="22.75" customHeight="1">
      <c r="A24" s="44">
        <v>12</v>
      </c>
      <c r="B24" s="76" t="s">
        <v>102</v>
      </c>
      <c r="C24" s="76"/>
      <c r="D24" s="76"/>
      <c r="E24" s="46"/>
      <c r="F24" s="47">
        <v>19</v>
      </c>
      <c r="G24" s="86">
        <v>14.88</v>
      </c>
    </row>
    <row r="25" spans="1:7" s="48" customFormat="1" ht="21" customHeight="1">
      <c r="A25" s="44">
        <v>13</v>
      </c>
      <c r="B25" s="76" t="s">
        <v>103</v>
      </c>
      <c r="C25" s="76"/>
      <c r="D25" s="76"/>
      <c r="E25" s="46"/>
      <c r="F25" s="57">
        <v>138</v>
      </c>
      <c r="G25" s="86">
        <v>110</v>
      </c>
    </row>
    <row r="26" spans="1:7" s="48" customFormat="1" ht="22.75" customHeight="1">
      <c r="A26" s="44">
        <v>14</v>
      </c>
      <c r="B26" s="76" t="s">
        <v>104</v>
      </c>
      <c r="C26" s="76"/>
      <c r="D26" s="76"/>
      <c r="E26" s="46"/>
      <c r="F26" s="47">
        <v>99</v>
      </c>
      <c r="G26" s="86">
        <v>79.040000000000006</v>
      </c>
    </row>
    <row r="27" spans="1:7" s="48" customFormat="1" ht="22.75" customHeight="1">
      <c r="A27" s="44">
        <v>15</v>
      </c>
      <c r="B27" s="76" t="s">
        <v>62</v>
      </c>
      <c r="C27" s="76"/>
      <c r="D27" s="76"/>
      <c r="E27" s="46"/>
      <c r="F27" s="47">
        <v>200</v>
      </c>
      <c r="G27" s="87"/>
    </row>
    <row r="28" spans="1:7" s="48" customFormat="1" ht="10" customHeight="1">
      <c r="A28" s="45"/>
      <c r="B28" s="41"/>
      <c r="C28" s="41"/>
      <c r="D28" s="41"/>
      <c r="E28" s="46"/>
      <c r="F28" s="47"/>
      <c r="G28" s="87"/>
    </row>
    <row r="29" spans="1:7" ht="15.5">
      <c r="A29" s="44"/>
      <c r="B29" s="70" t="s">
        <v>43</v>
      </c>
      <c r="C29" s="71"/>
      <c r="D29" s="71"/>
      <c r="E29" s="72" t="s">
        <v>0</v>
      </c>
      <c r="F29" s="49">
        <f>SUM(F13:F27)</f>
        <v>5584</v>
      </c>
      <c r="G29" s="88">
        <f>SUM(G13:G27)</f>
        <v>3315.12</v>
      </c>
    </row>
    <row r="30" spans="1:7" ht="15.5">
      <c r="B30" s="70" t="s">
        <v>37</v>
      </c>
      <c r="C30" s="71"/>
      <c r="D30" s="71"/>
      <c r="E30" s="72" t="s">
        <v>0</v>
      </c>
      <c r="F30" s="37">
        <f>SUM(LAB!F21)</f>
        <v>4552</v>
      </c>
      <c r="G30" s="89">
        <f>SUM(LAB!G21)</f>
        <v>2152</v>
      </c>
    </row>
    <row r="31" spans="1:7" ht="16" thickBot="1">
      <c r="B31" s="70" t="s">
        <v>44</v>
      </c>
      <c r="C31" s="71"/>
      <c r="D31" s="71"/>
      <c r="E31" s="72" t="s">
        <v>0</v>
      </c>
      <c r="F31" s="50">
        <f>SUM(F29:F30,)</f>
        <v>10136</v>
      </c>
      <c r="G31" s="90">
        <f>SUM(G29:G30,)</f>
        <v>5467.12</v>
      </c>
    </row>
    <row r="32" spans="1:7" ht="13.5" thickTop="1">
      <c r="B32" s="75"/>
      <c r="C32" s="75"/>
      <c r="D32" s="75"/>
      <c r="E32" s="62"/>
      <c r="F32" s="36"/>
    </row>
    <row r="33" spans="2:5">
      <c r="B33" s="74" t="s">
        <v>45</v>
      </c>
      <c r="C33" s="74"/>
      <c r="D33" s="75"/>
      <c r="E33" s="62"/>
    </row>
    <row r="34" spans="2:5">
      <c r="B34" s="74" t="s">
        <v>46</v>
      </c>
      <c r="C34" s="74" t="s">
        <v>48</v>
      </c>
      <c r="D34" s="75"/>
      <c r="E34" s="62"/>
    </row>
    <row r="35" spans="2:5">
      <c r="B35" s="74"/>
      <c r="C35" s="74" t="s">
        <v>47</v>
      </c>
      <c r="D35" s="75"/>
      <c r="E35" s="62"/>
    </row>
    <row r="36" spans="2:5">
      <c r="B36" s="35"/>
      <c r="C36" s="35" t="s">
        <v>105</v>
      </c>
      <c r="D36" s="35"/>
    </row>
    <row r="37" spans="2:5">
      <c r="B37" s="35"/>
      <c r="C37" s="35"/>
      <c r="D37" s="35"/>
    </row>
    <row r="38" spans="2:5">
      <c r="B38" s="35"/>
      <c r="C38" s="35"/>
      <c r="D38" s="35"/>
    </row>
    <row r="39" spans="2:5">
      <c r="B39" s="35"/>
      <c r="C39" s="35"/>
      <c r="D39" s="35"/>
    </row>
    <row r="40" spans="2:5">
      <c r="B40" s="35"/>
      <c r="C40" s="35"/>
      <c r="D40" s="35"/>
    </row>
    <row r="41" spans="2:5">
      <c r="B41" s="35"/>
      <c r="C41" s="35"/>
      <c r="D41" s="35"/>
    </row>
    <row r="42" spans="2:5">
      <c r="B42" s="35"/>
      <c r="C42" s="35"/>
      <c r="D42" s="35"/>
    </row>
    <row r="43" spans="2:5">
      <c r="B43" s="35"/>
      <c r="C43" s="35"/>
      <c r="D43" s="35"/>
    </row>
    <row r="44" spans="2:5">
      <c r="B44" s="35"/>
      <c r="C44" s="35"/>
      <c r="D44" s="35"/>
    </row>
    <row r="45" spans="2:5">
      <c r="B45" s="35"/>
      <c r="C45" s="35"/>
      <c r="D45" s="35"/>
    </row>
    <row r="46" spans="2:5">
      <c r="B46" s="35"/>
      <c r="C46" s="35"/>
      <c r="D46" s="35"/>
    </row>
    <row r="47" spans="2:5">
      <c r="B47" s="35"/>
      <c r="C47" s="35"/>
      <c r="D47" s="35"/>
    </row>
    <row r="48" spans="2:5">
      <c r="B48" s="35"/>
      <c r="C48" s="35"/>
      <c r="D48" s="35"/>
    </row>
    <row r="49" spans="2:4">
      <c r="B49" s="35"/>
      <c r="C49" s="35"/>
      <c r="D49" s="35"/>
    </row>
    <row r="50" spans="2:4">
      <c r="B50" s="35"/>
      <c r="C50" s="35"/>
      <c r="D50" s="35"/>
    </row>
    <row r="51" spans="2:4">
      <c r="B51" s="35"/>
      <c r="C51" s="35"/>
      <c r="D51" s="35"/>
    </row>
    <row r="52" spans="2:4">
      <c r="B52" s="35"/>
      <c r="C52" s="35"/>
      <c r="D52" s="35"/>
    </row>
    <row r="53" spans="2:4">
      <c r="B53" s="35"/>
      <c r="C53" s="35"/>
      <c r="D53" s="35"/>
    </row>
    <row r="54" spans="2:4">
      <c r="B54" s="35"/>
      <c r="C54" s="35"/>
      <c r="D54" s="35"/>
    </row>
    <row r="55" spans="2:4">
      <c r="B55" s="35"/>
      <c r="C55" s="35"/>
      <c r="D55" s="35"/>
    </row>
    <row r="56" spans="2:4">
      <c r="B56" s="35"/>
      <c r="C56" s="35"/>
      <c r="D56" s="35"/>
    </row>
    <row r="57" spans="2:4">
      <c r="B57" s="35"/>
      <c r="C57" s="35"/>
      <c r="D57" s="35"/>
    </row>
    <row r="58" spans="2:4">
      <c r="B58" s="35"/>
      <c r="C58" s="35"/>
      <c r="D58" s="35"/>
    </row>
    <row r="59" spans="2:4">
      <c r="B59" s="35"/>
      <c r="C59" s="35"/>
      <c r="D59" s="35"/>
    </row>
    <row r="60" spans="2:4">
      <c r="B60" s="35"/>
      <c r="C60" s="35"/>
      <c r="D60" s="35"/>
    </row>
    <row r="61" spans="2:4">
      <c r="B61" s="35"/>
      <c r="C61" s="35"/>
      <c r="D61" s="35"/>
    </row>
    <row r="62" spans="2:4">
      <c r="B62" s="35"/>
      <c r="C62" s="35"/>
      <c r="D62" s="35"/>
    </row>
    <row r="63" spans="2:4">
      <c r="B63" s="35"/>
      <c r="C63" s="35"/>
      <c r="D63" s="35"/>
    </row>
    <row r="64" spans="2:4">
      <c r="B64" s="35"/>
      <c r="C64" s="35"/>
      <c r="D64" s="35"/>
    </row>
    <row r="65" spans="2:4">
      <c r="B65" s="35"/>
      <c r="C65" s="35"/>
      <c r="D65" s="35"/>
    </row>
    <row r="66" spans="2:4">
      <c r="B66" s="35"/>
      <c r="C66" s="35"/>
      <c r="D66" s="35"/>
    </row>
    <row r="67" spans="2:4">
      <c r="B67" s="35"/>
      <c r="C67" s="35"/>
      <c r="D67" s="35"/>
    </row>
    <row r="68" spans="2:4">
      <c r="B68" s="35"/>
      <c r="C68" s="35"/>
      <c r="D68" s="35"/>
    </row>
    <row r="69" spans="2:4">
      <c r="B69" s="35"/>
      <c r="C69" s="35"/>
      <c r="D69" s="35"/>
    </row>
  </sheetData>
  <mergeCells count="17">
    <mergeCell ref="B22:D22"/>
    <mergeCell ref="B24:D24"/>
    <mergeCell ref="B25:D25"/>
    <mergeCell ref="B26:D26"/>
    <mergeCell ref="B27:D27"/>
    <mergeCell ref="F9:G9"/>
    <mergeCell ref="B23:D23"/>
    <mergeCell ref="B10:C10"/>
    <mergeCell ref="B13:D13"/>
    <mergeCell ref="B14:D14"/>
    <mergeCell ref="B15:D15"/>
    <mergeCell ref="B16:D16"/>
    <mergeCell ref="B17:D17"/>
    <mergeCell ref="B18:D18"/>
    <mergeCell ref="B19:D19"/>
    <mergeCell ref="B20:D20"/>
    <mergeCell ref="B21:D21"/>
  </mergeCells>
  <pageMargins left="0.59055118110236227" right="0.23622047244094491" top="0.74803149606299213" bottom="0.74803149606299213" header="0.31496062992125984" footer="0.31496062992125984"/>
  <pageSetup paperSize="9"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zoomScaleNormal="100" workbookViewId="0">
      <selection activeCell="H6" sqref="H6"/>
    </sheetView>
  </sheetViews>
  <sheetFormatPr defaultColWidth="14.7265625" defaultRowHeight="12.5"/>
  <cols>
    <col min="1" max="1" width="4.7265625" style="9" customWidth="1"/>
    <col min="2" max="3" width="14.7265625" style="9"/>
    <col min="4" max="4" width="21.1796875" style="9" bestFit="1" customWidth="1"/>
    <col min="5" max="16384" width="14.7265625" style="9"/>
  </cols>
  <sheetData>
    <row r="1" spans="1:6">
      <c r="D1" s="10"/>
      <c r="E1" s="11"/>
    </row>
    <row r="2" spans="1:6">
      <c r="D2" s="10"/>
      <c r="E2" s="11"/>
    </row>
    <row r="3" spans="1:6" s="2" customFormat="1" ht="13.5" customHeight="1">
      <c r="A3" s="23" t="s">
        <v>3</v>
      </c>
      <c r="B3" s="1"/>
      <c r="C3" s="1"/>
      <c r="F3" s="12"/>
    </row>
    <row r="4" spans="1:6" s="2" customFormat="1" ht="12" customHeight="1">
      <c r="A4" s="23" t="s">
        <v>14</v>
      </c>
      <c r="B4" s="1"/>
      <c r="C4" s="1"/>
    </row>
    <row r="5" spans="1:6" s="2" customFormat="1" ht="13.5" customHeight="1">
      <c r="A5" s="24" t="s">
        <v>4</v>
      </c>
      <c r="B5" s="1"/>
      <c r="C5" s="1"/>
    </row>
    <row r="6" spans="1:6" s="2" customFormat="1" ht="15" customHeight="1">
      <c r="A6" s="1"/>
      <c r="B6" s="1"/>
      <c r="C6" s="1"/>
    </row>
    <row r="7" spans="1:6" s="2" customFormat="1" ht="15.65" customHeight="1">
      <c r="A7" s="13"/>
      <c r="B7" s="1"/>
      <c r="C7" s="1"/>
      <c r="D7" s="14"/>
    </row>
    <row r="8" spans="1:6" s="2" customFormat="1" ht="15.65" customHeight="1">
      <c r="A8" s="1"/>
      <c r="B8" s="1"/>
      <c r="C8" s="1"/>
      <c r="D8" s="14"/>
    </row>
    <row r="9" spans="1:6" s="2" customFormat="1" ht="15.65" customHeight="1">
      <c r="A9" s="13" t="s">
        <v>49</v>
      </c>
      <c r="C9" s="15" t="s">
        <v>0</v>
      </c>
      <c r="D9" s="1"/>
    </row>
    <row r="10" spans="1:6" s="2" customFormat="1" ht="15.65" customHeight="1">
      <c r="A10" s="13" t="s">
        <v>50</v>
      </c>
      <c r="C10" s="15" t="s">
        <v>0</v>
      </c>
      <c r="D10" s="1"/>
    </row>
    <row r="11" spans="1:6" s="2" customFormat="1" ht="15.65" customHeight="1">
      <c r="A11" s="13" t="s">
        <v>51</v>
      </c>
      <c r="C11" s="15" t="s">
        <v>0</v>
      </c>
      <c r="D11" s="3"/>
    </row>
    <row r="12" spans="1:6" s="2" customFormat="1" ht="15.65" customHeight="1">
      <c r="A12" s="13" t="s">
        <v>52</v>
      </c>
      <c r="C12" s="15" t="s">
        <v>0</v>
      </c>
      <c r="D12" s="3"/>
    </row>
    <row r="13" spans="1:6" s="2" customFormat="1" ht="15.65" customHeight="1">
      <c r="A13" s="13" t="s">
        <v>53</v>
      </c>
      <c r="C13" s="15" t="s">
        <v>0</v>
      </c>
      <c r="D13" s="1"/>
    </row>
    <row r="14" spans="1:6" s="2" customFormat="1" ht="15.65" customHeight="1">
      <c r="A14" s="13" t="s">
        <v>42</v>
      </c>
      <c r="C14" s="15" t="s">
        <v>0</v>
      </c>
      <c r="D14" s="4"/>
    </row>
    <row r="15" spans="1:6" s="2" customFormat="1" ht="15.65" customHeight="1">
      <c r="A15" s="13"/>
      <c r="C15" s="15"/>
      <c r="D15" s="4"/>
    </row>
    <row r="16" spans="1:6" s="2" customFormat="1" ht="15.65" customHeight="1">
      <c r="A16" s="13"/>
      <c r="C16" s="15"/>
      <c r="D16" s="4"/>
    </row>
    <row r="17" spans="1:6" s="2" customFormat="1" ht="14.15" customHeight="1">
      <c r="A17" s="1"/>
      <c r="B17" s="15"/>
      <c r="C17" s="5"/>
    </row>
    <row r="18" spans="1:6" s="2" customFormat="1" ht="70.5" customHeight="1">
      <c r="A18" s="52" t="s">
        <v>54</v>
      </c>
      <c r="B18" s="51"/>
      <c r="C18" s="54" t="s">
        <v>0</v>
      </c>
      <c r="D18" s="80" t="s">
        <v>55</v>
      </c>
      <c r="E18" s="80"/>
      <c r="F18" s="80"/>
    </row>
    <row r="19" spans="1:6" s="2" customFormat="1" ht="19.5" customHeight="1">
      <c r="A19" s="13"/>
      <c r="B19" s="15"/>
      <c r="C19" s="13"/>
      <c r="D19" s="80"/>
      <c r="E19" s="80"/>
      <c r="F19" s="80"/>
    </row>
    <row r="20" spans="1:6" s="2" customFormat="1" ht="15.75" customHeight="1">
      <c r="A20" s="13"/>
      <c r="B20" s="15"/>
      <c r="C20" s="6"/>
    </row>
    <row r="21" spans="1:6" s="17" customFormat="1" ht="18.75" customHeight="1">
      <c r="A21" s="1"/>
      <c r="B21" s="16"/>
      <c r="C21" s="16"/>
      <c r="D21" s="2"/>
    </row>
    <row r="22" spans="1:6" s="17" customFormat="1" ht="15.65" customHeight="1">
      <c r="A22" s="53" t="s">
        <v>56</v>
      </c>
      <c r="B22" s="19"/>
      <c r="C22" s="16"/>
      <c r="D22" s="2"/>
    </row>
    <row r="23" spans="1:6" s="2" customFormat="1" ht="14.15" customHeight="1">
      <c r="A23" s="53" t="s">
        <v>57</v>
      </c>
      <c r="B23" s="20"/>
      <c r="C23" s="5"/>
    </row>
    <row r="24" spans="1:6" s="17" customFormat="1" ht="15.65" customHeight="1">
      <c r="A24" s="1"/>
      <c r="D24" s="2"/>
    </row>
    <row r="27" spans="1:6" s="2" customFormat="1" ht="14.15" customHeight="1">
      <c r="A27" s="18"/>
      <c r="B27" s="20"/>
      <c r="C27" s="5"/>
      <c r="D27" s="1"/>
    </row>
    <row r="45" spans="1:4">
      <c r="A45" s="9" t="s">
        <v>58</v>
      </c>
      <c r="D45" s="9" t="s">
        <v>60</v>
      </c>
    </row>
    <row r="46" spans="1:4">
      <c r="A46" s="9" t="s">
        <v>59</v>
      </c>
      <c r="D46" s="9" t="s">
        <v>61</v>
      </c>
    </row>
  </sheetData>
  <mergeCells count="1">
    <mergeCell ref="D18:F19"/>
  </mergeCells>
  <pageMargins left="0.59055118110236227" right="0.23622047244094491" top="0.74803149606299213" bottom="0.74803149606299213" header="0.31496062992125984" footer="0.31496062992125984"/>
  <pageSetup paperSize="9"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LAB</vt:lpstr>
      <vt:lpstr>MAT</vt:lpstr>
      <vt:lpstr>SURVEYOR'S PARTICULARS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2021-01-13T03:51:19Z</cp:lastPrinted>
  <dcterms:created xsi:type="dcterms:W3CDTF">2020-09-09T09:05:40Z</dcterms:created>
  <dcterms:modified xsi:type="dcterms:W3CDTF">2021-02-24T08:24:24Z</dcterms:modified>
</cp:coreProperties>
</file>