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<sst xmlns="http://schemas.openxmlformats.org/spreadsheetml/2006/main" count="38" uniqueCount="23">
  <si>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</si>
  <si>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</si>
  <si>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</si>
  <si>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</si>
  <si>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</si>
  <si>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</si>
  <si>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</si>
  <si>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</si>
  <si>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</si>
  <si>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</si>
  <si>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</si>
  <si>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</si>
  <si>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</si>
  <si>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</si>
  <si>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</si>
  <si>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</si>
  <si>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</si>
  <si>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</si>
  <si>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</si>
  <si>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</si>
  <si>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</si>
  <si>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LUMP SUM</t>
  </si>
  <si>
    <t>SML 4771P CALCULATION SLIP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</si>
</sst>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3" fillId="0" borderId="21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9" t="s">
        <v>9</v>
      </c>
      <c r="B1" s="59"/>
      <c r="C1" s="59"/>
      <c r="D1" s="59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60" t="s">
        <v>11</v>
      </c>
      <c r="I41" s="61"/>
      <c r="J41" s="62">
        <f>SUM(H39:K39)</f>
        <v>0</v>
      </c>
      <c r="K41" s="63"/>
    </row>
    <row r="42" spans="1:11" x14ac:dyDescent="0.25">
      <c r="A42" s="37"/>
      <c r="B42" s="38"/>
      <c r="C42" s="38"/>
      <c r="D42" s="41"/>
      <c r="H42" s="51" t="s">
        <v>1</v>
      </c>
      <c r="I42" s="52"/>
      <c r="J42" s="53">
        <f>H39+I39+J39</f>
        <v>0</v>
      </c>
      <c r="K42" s="54"/>
    </row>
    <row r="43" spans="1:11" x14ac:dyDescent="0.25">
      <c r="A43" s="37"/>
      <c r="B43" s="38"/>
      <c r="C43" s="38"/>
      <c r="D43" s="41"/>
      <c r="H43" s="51" t="s">
        <v>2</v>
      </c>
      <c r="I43" s="52"/>
      <c r="J43" s="53">
        <f>K37</f>
        <v>0</v>
      </c>
      <c r="K43" s="54"/>
    </row>
    <row r="44" spans="1:11" x14ac:dyDescent="0.25">
      <c r="A44" s="37"/>
      <c r="B44" s="38"/>
      <c r="C44" s="38"/>
      <c r="D44" s="41"/>
      <c r="H44" s="51" t="s">
        <v>5</v>
      </c>
      <c r="I44" s="52"/>
      <c r="J44" s="53">
        <v>0</v>
      </c>
      <c r="K44" s="54"/>
    </row>
    <row r="45" spans="1:11" x14ac:dyDescent="0.25">
      <c r="A45" s="37"/>
      <c r="B45" s="38"/>
      <c r="C45" s="38"/>
      <c r="D45" s="41"/>
      <c r="H45" s="51" t="s">
        <v>4</v>
      </c>
      <c r="I45" s="52"/>
      <c r="J45" s="53">
        <f>L37</f>
        <v>0</v>
      </c>
      <c r="K45" s="54"/>
    </row>
    <row r="46" spans="1:11" x14ac:dyDescent="0.25">
      <c r="A46" s="37"/>
      <c r="B46" s="38"/>
      <c r="C46" s="38"/>
      <c r="D46" s="41"/>
      <c r="G46" s="25"/>
      <c r="H46" s="51" t="s">
        <v>13</v>
      </c>
      <c r="I46" s="52"/>
      <c r="J46" s="53">
        <f>J42+J43+J45</f>
        <v>0</v>
      </c>
      <c r="K46" s="54"/>
    </row>
    <row r="47" spans="1:11" ht="15.75" thickBot="1" x14ac:dyDescent="0.3">
      <c r="A47" s="42"/>
      <c r="B47" s="43"/>
      <c r="C47" s="43"/>
      <c r="D47" s="44"/>
      <c r="H47" s="51" t="s">
        <v>18</v>
      </c>
      <c r="I47" s="52"/>
      <c r="J47" s="53">
        <v>0</v>
      </c>
      <c r="K47" s="54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55" t="s">
        <v>12</v>
      </c>
      <c r="I48" s="56"/>
      <c r="J48" s="57" t="e">
        <f>(J41-J47)/J41*100%</f>
        <v>#DIV/0!</v>
      </c>
      <c r="K48" s="58"/>
    </row>
    <row r="49" spans="1:4" x14ac:dyDescent="0.25">
      <c r="A49" s="50" t="s">
        <v>14</v>
      </c>
      <c r="B49" s="50"/>
      <c r="C49" s="50"/>
      <c r="D49" s="50"/>
    </row>
  </sheetData>
  <mergeCells count="18">
    <mergeCell ref="A1:D1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A49:D49"/>
    <mergeCell ref="H46:I46"/>
    <mergeCell ref="J46:K46"/>
    <mergeCell ref="H47:I47"/>
    <mergeCell ref="J47:K47"/>
    <mergeCell ref="H48:I48"/>
    <mergeCell ref="J48:K48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A32" sqref="A32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9" t="s">
        <v>22</v>
      </c>
      <c r="B1" s="59"/>
      <c r="C1" s="59"/>
      <c r="D1" s="59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1180</v>
      </c>
      <c r="B3" s="2"/>
      <c r="C3" s="2">
        <v>200</v>
      </c>
      <c r="D3" s="13">
        <v>120</v>
      </c>
    </row>
    <row r="4" spans="1:6" x14ac:dyDescent="0.25">
      <c r="A4" s="12">
        <v>0</v>
      </c>
      <c r="B4" s="2"/>
      <c r="C4" s="2"/>
      <c r="D4" s="13">
        <v>50</v>
      </c>
      <c r="E4" s="3"/>
      <c r="F4" s="4"/>
    </row>
    <row r="5" spans="1:6" x14ac:dyDescent="0.25">
      <c r="A5" s="12">
        <v>205</v>
      </c>
      <c r="B5" s="2"/>
      <c r="C5" s="2"/>
      <c r="D5" s="13">
        <v>60</v>
      </c>
      <c r="E5" s="3"/>
      <c r="F5" s="4"/>
    </row>
    <row r="6" spans="1:6" x14ac:dyDescent="0.25">
      <c r="A6" s="12">
        <v>288</v>
      </c>
      <c r="B6" s="2"/>
      <c r="C6" s="2"/>
      <c r="D6" s="13">
        <v>50</v>
      </c>
      <c r="E6" s="3"/>
      <c r="F6" s="4"/>
    </row>
    <row r="7" spans="1:6" x14ac:dyDescent="0.25">
      <c r="A7" s="12">
        <v>203.1</v>
      </c>
      <c r="B7" s="2"/>
      <c r="C7" s="2"/>
      <c r="D7" s="13">
        <v>60</v>
      </c>
      <c r="E7" s="3"/>
      <c r="F7" s="4"/>
    </row>
    <row r="8" spans="1:6" x14ac:dyDescent="0.25">
      <c r="A8" s="12">
        <v>0</v>
      </c>
      <c r="B8" s="2"/>
      <c r="C8" s="2"/>
      <c r="D8" s="13">
        <v>30</v>
      </c>
      <c r="E8" s="3"/>
      <c r="F8" s="4"/>
    </row>
    <row r="9" spans="1:6" x14ac:dyDescent="0.25">
      <c r="A9" s="12">
        <v>20</v>
      </c>
      <c r="B9" s="2"/>
      <c r="C9" s="2"/>
      <c r="D9" s="13">
        <v>800</v>
      </c>
    </row>
    <row r="10" spans="1:6" x14ac:dyDescent="0.25">
      <c r="A10" s="12">
        <v>285.10000000000002</v>
      </c>
      <c r="B10" s="2"/>
      <c r="C10" s="2"/>
      <c r="D10" s="13">
        <v>800</v>
      </c>
    </row>
    <row r="11" spans="1:6" x14ac:dyDescent="0.25">
      <c r="A11" s="12">
        <v>60</v>
      </c>
      <c r="B11" s="2"/>
      <c r="C11" s="2"/>
      <c r="D11" s="13"/>
    </row>
    <row r="12" spans="1:6" x14ac:dyDescent="0.25">
      <c r="A12" s="12">
        <v>40</v>
      </c>
      <c r="B12" s="2"/>
      <c r="C12" s="2"/>
      <c r="D12" s="13"/>
    </row>
    <row r="13" spans="1:6" x14ac:dyDescent="0.25">
      <c r="A13" s="12">
        <v>48</v>
      </c>
      <c r="B13" s="2"/>
      <c r="C13" s="2"/>
      <c r="D13" s="13"/>
    </row>
    <row r="14" spans="1:6" x14ac:dyDescent="0.25">
      <c r="A14" s="12">
        <v>112</v>
      </c>
      <c r="B14" s="2"/>
      <c r="C14" s="2"/>
      <c r="D14" s="13"/>
    </row>
    <row r="15" spans="1:6" x14ac:dyDescent="0.25">
      <c r="A15" s="12">
        <v>325</v>
      </c>
      <c r="B15" s="2"/>
      <c r="C15" s="2"/>
      <c r="D15" s="13"/>
    </row>
    <row r="16" spans="1:6" x14ac:dyDescent="0.25">
      <c r="A16" s="12">
        <v>750</v>
      </c>
      <c r="B16" s="2"/>
      <c r="C16" s="2"/>
      <c r="D16" s="13"/>
    </row>
    <row r="17" spans="1:4" x14ac:dyDescent="0.25">
      <c r="A17" s="12">
        <v>1055</v>
      </c>
      <c r="B17" s="2"/>
      <c r="C17" s="2"/>
      <c r="D17" s="13"/>
    </row>
    <row r="18" spans="1:4" x14ac:dyDescent="0.25">
      <c r="A18" s="12">
        <v>138.19999999999999</v>
      </c>
      <c r="B18" s="2"/>
      <c r="C18" s="2"/>
      <c r="D18" s="13"/>
    </row>
    <row r="19" spans="1:4" x14ac:dyDescent="0.25">
      <c r="A19" s="12">
        <v>258.2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49">
        <v>0</v>
      </c>
      <c r="B22" s="2"/>
      <c r="C22" s="2"/>
      <c r="D22" s="13"/>
    </row>
    <row r="23" spans="1:4" x14ac:dyDescent="0.25">
      <c r="A23" s="49">
        <v>921</v>
      </c>
      <c r="B23" s="2"/>
      <c r="C23" s="2"/>
      <c r="D23" s="13"/>
    </row>
    <row r="24" spans="1:4" x14ac:dyDescent="0.25">
      <c r="A24" s="49">
        <v>0</v>
      </c>
      <c r="B24" s="2"/>
      <c r="C24" s="2"/>
      <c r="D24" s="13"/>
    </row>
    <row r="25" spans="1:4" x14ac:dyDescent="0.25">
      <c r="A25" s="49">
        <v>76</v>
      </c>
      <c r="B25" s="2"/>
      <c r="C25" s="2"/>
      <c r="D25" s="13"/>
    </row>
    <row r="26" spans="1:4" x14ac:dyDescent="0.25">
      <c r="A26" s="49">
        <v>40</v>
      </c>
      <c r="B26" s="2"/>
      <c r="C26" s="2"/>
      <c r="D26" s="13"/>
    </row>
    <row r="27" spans="1:4" x14ac:dyDescent="0.25">
      <c r="A27" s="49">
        <v>1160</v>
      </c>
      <c r="B27" s="2"/>
      <c r="C27" s="2"/>
      <c r="D27" s="13"/>
    </row>
    <row r="28" spans="1:4" x14ac:dyDescent="0.25">
      <c r="A28" s="49">
        <v>528</v>
      </c>
      <c r="B28" s="2"/>
      <c r="C28" s="2"/>
      <c r="D28" s="13"/>
    </row>
    <row r="29" spans="1:4" x14ac:dyDescent="0.25">
      <c r="A29" s="49">
        <v>284</v>
      </c>
      <c r="B29" s="2"/>
      <c r="C29" s="2"/>
      <c r="D29" s="13"/>
    </row>
    <row r="30" spans="1:4" x14ac:dyDescent="0.25">
      <c r="A30" s="49">
        <v>0</v>
      </c>
      <c r="B30" s="2"/>
      <c r="C30" s="2"/>
      <c r="D30" s="13"/>
    </row>
    <row r="31" spans="1:4" x14ac:dyDescent="0.25">
      <c r="A31" s="49">
        <v>0</v>
      </c>
      <c r="B31" s="2"/>
      <c r="C31" s="2"/>
      <c r="D31" s="13"/>
    </row>
    <row r="32" spans="1:4" x14ac:dyDescent="0.25">
      <c r="A32" s="49">
        <v>386.1</v>
      </c>
      <c r="B32" s="2"/>
      <c r="C32" s="2"/>
      <c r="D32" s="13"/>
    </row>
    <row r="33" spans="1:7" x14ac:dyDescent="0.25">
      <c r="A33" s="49">
        <v>30</v>
      </c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8392.6999999999989</v>
      </c>
      <c r="B38" s="46">
        <f>SUM(B3:B37)</f>
        <v>0</v>
      </c>
      <c r="C38" s="46">
        <f>SUM(C3:C37)</f>
        <v>200</v>
      </c>
      <c r="D38" s="47">
        <f>SUM(D3:D37)</f>
        <v>1970</v>
      </c>
      <c r="E38" s="17">
        <f>SUM(E3:E37)</f>
        <v>0</v>
      </c>
      <c r="F38" s="5">
        <v>0</v>
      </c>
    </row>
    <row r="39" spans="1:7" ht="15.75" thickBot="1" x14ac:dyDescent="0.3">
      <c r="A39" s="22" t="s">
        <v>17</v>
      </c>
      <c r="B39" s="23"/>
      <c r="C39" s="23"/>
      <c r="D39" s="24"/>
      <c r="E39" s="21"/>
      <c r="F39" s="21"/>
    </row>
    <row r="40" spans="1:7" ht="15.75" thickBot="1" x14ac:dyDescent="0.3">
      <c r="A40" s="18">
        <f>A38*0.8</f>
        <v>6714.16</v>
      </c>
      <c r="B40" s="19">
        <f>B38*0.75</f>
        <v>0</v>
      </c>
      <c r="C40" s="19">
        <f>C38</f>
        <v>200</v>
      </c>
      <c r="D40" s="20">
        <f>D38</f>
        <v>1970</v>
      </c>
      <c r="E40" s="21"/>
      <c r="F40" s="21"/>
    </row>
    <row r="41" spans="1:7" ht="15.75" thickBot="1" x14ac:dyDescent="0.3">
      <c r="A41" s="7"/>
    </row>
    <row r="42" spans="1:7" x14ac:dyDescent="0.25">
      <c r="A42" s="60" t="s">
        <v>11</v>
      </c>
      <c r="B42" s="61"/>
      <c r="C42" s="62">
        <v>15014.8</v>
      </c>
      <c r="D42" s="63"/>
    </row>
    <row r="43" spans="1:7" x14ac:dyDescent="0.25">
      <c r="A43" s="51" t="s">
        <v>15</v>
      </c>
      <c r="B43" s="52"/>
      <c r="C43" s="53">
        <f>A40+B40+C40</f>
        <v>6914.16</v>
      </c>
      <c r="D43" s="54"/>
    </row>
    <row r="44" spans="1:7" x14ac:dyDescent="0.25">
      <c r="A44" s="51" t="s">
        <v>16</v>
      </c>
      <c r="B44" s="52"/>
      <c r="C44" s="53">
        <f>D38</f>
        <v>1970</v>
      </c>
      <c r="D44" s="54"/>
    </row>
    <row r="45" spans="1:7" x14ac:dyDescent="0.25">
      <c r="A45" s="51" t="s">
        <v>5</v>
      </c>
      <c r="B45" s="52"/>
      <c r="C45" s="53">
        <v>0</v>
      </c>
      <c r="D45" s="54"/>
    </row>
    <row r="46" spans="1:7" x14ac:dyDescent="0.25">
      <c r="A46" s="51" t="s">
        <v>4</v>
      </c>
      <c r="B46" s="52"/>
      <c r="C46" s="53">
        <f>E38</f>
        <v>0</v>
      </c>
      <c r="D46" s="54"/>
    </row>
    <row r="47" spans="1:7" x14ac:dyDescent="0.25">
      <c r="A47" s="51" t="s">
        <v>13</v>
      </c>
      <c r="B47" s="52"/>
      <c r="C47" s="53">
        <f>C43+C44+C46</f>
        <v>8884.16</v>
      </c>
      <c r="D47" s="54"/>
      <c r="G47" s="25"/>
    </row>
    <row r="48" spans="1:7" x14ac:dyDescent="0.25">
      <c r="A48" s="64" t="s">
        <v>17</v>
      </c>
      <c r="B48" s="65"/>
      <c r="C48" s="66">
        <f>C47*0.8</f>
        <v>7107.3280000000004</v>
      </c>
      <c r="D48" s="67"/>
      <c r="G48" s="25"/>
    </row>
    <row r="49" spans="1:4" x14ac:dyDescent="0.25">
      <c r="A49" s="51" t="s">
        <v>21</v>
      </c>
      <c r="B49" s="52"/>
      <c r="C49" s="53">
        <v>7100</v>
      </c>
      <c r="D49" s="54"/>
    </row>
    <row r="50" spans="1:4" ht="15.75" thickBot="1" x14ac:dyDescent="0.3">
      <c r="A50" s="55" t="s">
        <v>12</v>
      </c>
      <c r="B50" s="56"/>
      <c r="C50" s="57">
        <f>(C42-C49)/C42*100%</f>
        <v>0.52713322854783273</v>
      </c>
      <c r="D50" s="58"/>
    </row>
  </sheetData>
  <mergeCells count="19"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2020-04-21T01:08:27Z</cp:lastPrinted>
  <dcterms:created xsi:type="dcterms:W3CDTF">2020-01-18T03:00:40Z</dcterms:created>
  <dcterms:modified xsi:type="dcterms:W3CDTF">2020-04-21T06:32:48Z</dcterms:modified>
</cp:coreProperties>
</file>