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W:\PA\PA UBI DOC\Est 2020\"/>
    </mc:Choice>
  </mc:AlternateContent>
  <bookViews>
    <workbookView xWindow="0" yWindow="0" windowWidth="16000" windowHeight="4100" tabRatio="859"/>
  </bookViews>
  <sheets>
    <sheet name="COVER" sheetId="1" r:id="rId1"/>
    <sheet name="LAB" sheetId="28" r:id="rId2"/>
    <sheet name="LAB (2)" sheetId="44" r:id="rId3"/>
    <sheet name="LAB (3)" sheetId="45" r:id="rId4"/>
    <sheet name="MAT" sheetId="43" r:id="rId5"/>
    <sheet name="MAT (2)" sheetId="46" r:id="rId6"/>
    <sheet name="MAT (3)" sheetId="47" r:id="rId7"/>
    <sheet name="MAT (4)" sheetId="48" r:id="rId8"/>
    <sheet name="MAT (5)" sheetId="49" r:id="rId9"/>
    <sheet name="SUPP 1" sheetId="50" r:id="rId10"/>
    <sheet name="SUPP 2" sheetId="51" r:id="rId11"/>
    <sheet name="SURVEYOR'S PARTICULARS" sheetId="4" r:id="rId12"/>
  </sheets>
  <definedNames>
    <definedName name="_xlnm.Print_Area" localSheetId="0">COVER!$A$1:$D$42</definedName>
    <definedName name="_xlnm.Print_Area" localSheetId="11">'SURVEYOR''S PARTICULARS'!$A$1:$H$37</definedName>
    <definedName name="_xlnm.Print_Titles" localSheetId="0">COVER!$1:$6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51" l="1"/>
  <c r="H31" i="51"/>
  <c r="H23" i="51"/>
  <c r="H55" i="50"/>
  <c r="H53" i="50"/>
  <c r="E30" i="45"/>
  <c r="E24" i="44"/>
  <c r="E24" i="28"/>
  <c r="H28" i="50" l="1"/>
  <c r="H24" i="49"/>
  <c r="H25" i="49"/>
  <c r="H26" i="49" s="1"/>
  <c r="H33" i="48"/>
  <c r="H33" i="47"/>
  <c r="H33" i="46"/>
  <c r="H33" i="43"/>
  <c r="G34" i="51" l="1"/>
  <c r="I24" i="51"/>
  <c r="J24" i="51" s="1"/>
  <c r="G55" i="50" l="1"/>
  <c r="G53" i="50"/>
  <c r="G54" i="50"/>
  <c r="G28" i="50"/>
  <c r="I28" i="50"/>
  <c r="J28" i="50" s="1"/>
  <c r="G14" i="46"/>
  <c r="G28" i="48"/>
  <c r="G27" i="48"/>
  <c r="G26" i="48"/>
  <c r="G25" i="48"/>
  <c r="G13" i="48"/>
  <c r="G20" i="47"/>
  <c r="G15" i="47"/>
  <c r="G30" i="46"/>
  <c r="G23" i="46"/>
  <c r="G22" i="46"/>
  <c r="G20" i="46"/>
  <c r="G19" i="46"/>
  <c r="G28" i="43"/>
  <c r="G25" i="43"/>
  <c r="G18" i="43"/>
  <c r="G16" i="43"/>
  <c r="D24" i="44"/>
  <c r="D24" i="28"/>
  <c r="D30" i="45" s="1"/>
  <c r="G25" i="49" s="1"/>
  <c r="G33" i="48" l="1"/>
  <c r="G33" i="47"/>
  <c r="G33" i="46"/>
  <c r="G33" i="43"/>
  <c r="G24" i="49" l="1"/>
  <c r="G26" i="49" s="1"/>
</calcChain>
</file>

<file path=xl/sharedStrings.xml><?xml version="1.0" encoding="utf-8"?>
<sst xmlns="http://schemas.openxmlformats.org/spreadsheetml/2006/main" count="458" uniqueCount="264">
  <si>
    <t>:</t>
  </si>
  <si>
    <t xml:space="preserve">              </t>
  </si>
  <si>
    <t>This estimate is based on visual inspection of the affected vehicle.</t>
  </si>
  <si>
    <t xml:space="preserve">Should we require further labour charges and spare parts in the </t>
  </si>
  <si>
    <t>progress of repair, we shall inform you accordingly.</t>
  </si>
  <si>
    <t>Yours faithfully,</t>
  </si>
  <si>
    <t>Premium Automobiles Pte Ltd</t>
  </si>
  <si>
    <t>Estimate</t>
  </si>
  <si>
    <t>Telefax</t>
  </si>
  <si>
    <t>Name</t>
  </si>
  <si>
    <t>Surveyed Date</t>
  </si>
  <si>
    <t>Authorised Date</t>
  </si>
  <si>
    <t>Excess Cost</t>
  </si>
  <si>
    <t>Liability</t>
  </si>
  <si>
    <t>Remarks</t>
  </si>
  <si>
    <t>Nature of Jobs</t>
  </si>
  <si>
    <t>Estimated</t>
  </si>
  <si>
    <t>Charges</t>
  </si>
  <si>
    <t>Surveyor's</t>
  </si>
  <si>
    <t>Workshop</t>
  </si>
  <si>
    <t>Contact No</t>
  </si>
  <si>
    <t>Fax No</t>
  </si>
  <si>
    <t>Reference</t>
  </si>
  <si>
    <t>Date</t>
  </si>
  <si>
    <t>Accident Repairs</t>
  </si>
  <si>
    <t>Owner's Name</t>
  </si>
  <si>
    <t>Address</t>
  </si>
  <si>
    <t>Telephone</t>
  </si>
  <si>
    <t>Type of Claim</t>
  </si>
  <si>
    <t>Model Code</t>
  </si>
  <si>
    <t>Vehicle No</t>
  </si>
  <si>
    <t>Model / Year</t>
  </si>
  <si>
    <t>Engine No</t>
  </si>
  <si>
    <t>Mileage</t>
  </si>
  <si>
    <t>Date In</t>
  </si>
  <si>
    <t>Estimated By</t>
  </si>
  <si>
    <t>Accident Date</t>
  </si>
  <si>
    <t>Place of Accident</t>
  </si>
  <si>
    <t xml:space="preserve">Premium Automobiles </t>
  </si>
  <si>
    <t>Chassis No</t>
  </si>
  <si>
    <t>Johnny Boo</t>
  </si>
  <si>
    <t>Body Repair Manager</t>
  </si>
  <si>
    <t>55 Ubi Road 1, Singapore 408699</t>
  </si>
  <si>
    <t>Tel : 6366 2323   Fax : 6841 1183</t>
  </si>
  <si>
    <t>Ubi Road 1</t>
  </si>
  <si>
    <t>6366 2323</t>
  </si>
  <si>
    <t>6841 1183</t>
  </si>
  <si>
    <t>Policy No.</t>
  </si>
  <si>
    <t>-</t>
  </si>
  <si>
    <t>S/N</t>
  </si>
  <si>
    <t>Parts Description</t>
  </si>
  <si>
    <t>S/Nett</t>
  </si>
  <si>
    <t>Legend :</t>
  </si>
  <si>
    <t>Remarks (OK) = Approved, Remarks (X) = Not approved</t>
  </si>
  <si>
    <t>Damaged Parts &amp; Prices</t>
  </si>
  <si>
    <t xml:space="preserve">Please Note </t>
  </si>
  <si>
    <t>All charges are not inclusive of GST.</t>
  </si>
  <si>
    <t>Spare parts are Special Nett.</t>
  </si>
  <si>
    <t>Allan Wu</t>
  </si>
  <si>
    <t>Claims Consultant</t>
  </si>
  <si>
    <t>Johnny Boo / Allan Wu</t>
  </si>
  <si>
    <t xml:space="preserve">For inspection of vehicle, please refer to Ms Norah Khai at </t>
  </si>
  <si>
    <t>Tel:6768 9828 for appointment.</t>
  </si>
  <si>
    <t>S/n</t>
  </si>
  <si>
    <t>Email: Nora.khai@premiumauto.com.sg / claims@premiumauto.com.sg</t>
  </si>
  <si>
    <t>TOTAL LABOUR CHARGES</t>
  </si>
  <si>
    <t>GRAND TOTAL</t>
  </si>
  <si>
    <t>TOTAL SPARE PARTS</t>
  </si>
  <si>
    <t>To carry out diagnostic check.</t>
  </si>
  <si>
    <t>Vehicle NOT IN workshop. Please arrange for survey.</t>
  </si>
  <si>
    <t>AIG Asia Pacific Insurance Pte Ltd</t>
  </si>
  <si>
    <t>78 Shenton Way</t>
  </si>
  <si>
    <t>#07-16 AIG Building</t>
  </si>
  <si>
    <t>Singapore 079120</t>
  </si>
  <si>
    <t>Attn: Mr. Adrian Ling - Motor Claims Dept</t>
  </si>
  <si>
    <t>Tel: 6841 0055 - Fax: 6256 4315</t>
  </si>
  <si>
    <t>FRONT BUMPER</t>
  </si>
  <si>
    <t>A4 Sedan 1.4 TFSI S</t>
  </si>
  <si>
    <t>SUNDRIES</t>
  </si>
  <si>
    <t>Recommendations</t>
  </si>
  <si>
    <t>FRONT BUMPER FIXING PARTS</t>
  </si>
  <si>
    <t>SUB TOTAL LABOUR CHARGES</t>
  </si>
  <si>
    <t>FRONT BBUMPER GRILLE - CENTRE</t>
  </si>
  <si>
    <t>FRONT BUMPER CLOSING ELEMENT - LOWER CENTRE</t>
  </si>
  <si>
    <t>RADIATOR GRILLE</t>
  </si>
  <si>
    <t>FRONT BUMPER AIR GUIDE GRILLE - LH / RH</t>
  </si>
  <si>
    <t>FRONT BUMPER FOAM FILLER PIECE</t>
  </si>
  <si>
    <t>FRONT BUMPER CARRIER</t>
  </si>
  <si>
    <t>FRONT BUMPER COVER</t>
  </si>
  <si>
    <t>CAUTION SIGN STICKER</t>
  </si>
  <si>
    <t>NEC</t>
  </si>
  <si>
    <t>AIRCON STICKER</t>
  </si>
  <si>
    <t>LOCK CARRIER BRACKET</t>
  </si>
  <si>
    <t>FRONT BUMPER SUPPORT - LH / RH</t>
  </si>
  <si>
    <t>HORN - LH HIGH TONE</t>
  </si>
  <si>
    <t>SPRING SHACKLE - LH / RH</t>
  </si>
  <si>
    <t>BONNET</t>
  </si>
  <si>
    <t>BONNET ATTACHMENT PARTS</t>
  </si>
  <si>
    <t>SUB TOTAL SPARE PARTS</t>
  </si>
  <si>
    <t>BONNET RELEASE LEVER</t>
  </si>
  <si>
    <t>RADIATOR AIR GUIDE - UPPER</t>
  </si>
  <si>
    <t>RADIATOR AIR GUIDE - LOWER</t>
  </si>
  <si>
    <t>REAR BUMPER</t>
  </si>
  <si>
    <t>REAR BUMPER FIXING PARTS</t>
  </si>
  <si>
    <t>REAR BUMPER SPOILER - LH</t>
  </si>
  <si>
    <t>REAR BUMPER CARRIER</t>
  </si>
  <si>
    <t>REAR BUMPER SEAL</t>
  </si>
  <si>
    <t>REAR BUMPER GUIDE SECTION - LH</t>
  </si>
  <si>
    <t>REAR BUMPER GUIDE SECTION - LH / RH</t>
  </si>
  <si>
    <t>REAR PARKING AID SENSOR - INNER / OUTER</t>
  </si>
  <si>
    <t>REAR PARKING AID SEAL RING</t>
  </si>
  <si>
    <t>REAR BUMPER WIRING SET</t>
  </si>
  <si>
    <t>REAR CROSS PANEL</t>
  </si>
  <si>
    <t>REAR CROSS PANEL TRIM</t>
  </si>
  <si>
    <t>FRONT NO PLATE</t>
  </si>
  <si>
    <t>ACRYLIC SEALANT</t>
  </si>
  <si>
    <t>CAVITY WAX</t>
  </si>
  <si>
    <t>STONE CHIP</t>
  </si>
  <si>
    <t>Own Damage Claim</t>
  </si>
  <si>
    <t>To remove, check and reinstall front wire harness for headlights, horns, outside temperature sensor and headlight washer assy.</t>
  </si>
  <si>
    <t>To respray front bumper and bonnet.</t>
  </si>
  <si>
    <t>HORN - RH LOW TONE</t>
  </si>
  <si>
    <t>BONNET IMPACT PROTECTION - LH</t>
  </si>
  <si>
    <t>BONNET IMPACT PROTECTION - CENTRE</t>
  </si>
  <si>
    <t>BONNET IMPACT PROTECTION - RH</t>
  </si>
  <si>
    <t>BONNET BOWDEN CABLE</t>
  </si>
  <si>
    <t>LIFT CYLINDER - LH / RH</t>
  </si>
  <si>
    <t>TBC</t>
  </si>
  <si>
    <t>REAR LID</t>
  </si>
  <si>
    <t>REAR LID HINGE - LH / RH</t>
  </si>
  <si>
    <t>REAR LID LOCK</t>
  </si>
  <si>
    <t>LID LOCK PUSH BUTTON</t>
  </si>
  <si>
    <t>REAR LID LOCK STRIKER</t>
  </si>
  <si>
    <t>REAR LID FLAP GASKET</t>
  </si>
  <si>
    <t>PACKING ADHESIVE</t>
  </si>
  <si>
    <t>AUDI EMBLEM</t>
  </si>
  <si>
    <t>A4 INSCRIPTION</t>
  </si>
  <si>
    <t>TFSI INSCRIPTION</t>
  </si>
  <si>
    <t>REAR NO PLATE</t>
  </si>
  <si>
    <t xml:space="preserve"> </t>
  </si>
  <si>
    <t>WIP : 28916</t>
  </si>
  <si>
    <t>PA/OD/0150/2020/NS</t>
  </si>
  <si>
    <t>Mr Mohamed Sabry Hamza</t>
  </si>
  <si>
    <t>36 Dover Rise</t>
  </si>
  <si>
    <t>#05-05</t>
  </si>
  <si>
    <t>Singapore 138685</t>
  </si>
  <si>
    <t>(HP) +65 9431 6334</t>
  </si>
  <si>
    <t>1700032863-02</t>
  </si>
  <si>
    <t>SLQ 8547 E</t>
  </si>
  <si>
    <t>CVN 039859</t>
  </si>
  <si>
    <t>WAUZZZF48HA170847</t>
  </si>
  <si>
    <t>AYE Towards Tuas Pass Lower Delta Road</t>
  </si>
  <si>
    <t>Estimated Labour Charges for Accident Vehicle. SLQ 8547 E</t>
  </si>
  <si>
    <t>Material List for Accident Vehicle Regn No. SLQ 8547 E</t>
  </si>
  <si>
    <t>To dismantle and renew front bumper, bonnet and both headlights. Re-organise crash management components. Reinstall all parts removed.</t>
  </si>
  <si>
    <t>To carry out first measurement test on car o-liner</t>
  </si>
  <si>
    <t>To remove and transfer rear parking aid. Check function.</t>
  </si>
  <si>
    <t>To remove and reinstall rear lid's convenience lock system and wire harness for tail lights.</t>
  </si>
  <si>
    <t>To dislodge and reinstall rear wire harness for lights, battery manager, fuse and relay trays, electrical and audio equipment. Inspect for damages and renew where necessary.</t>
  </si>
  <si>
    <t>To dismantle and reinstall centre console. Renew airbag control unit and both front seatbelt.</t>
  </si>
  <si>
    <t>To remove and reinstall exhaust system and rear suspension assembly, including rear axle. Renew accordingly.</t>
  </si>
  <si>
    <t>To remove and reinstall fuel tank assy.</t>
  </si>
  <si>
    <t>To set up vehicle on car o-liner for repair.</t>
  </si>
  <si>
    <t>To dismantle and renew rear bumper and rear lid. Cut out and weld rear end panelling inner and outer and spare wheel housing. Re-organise rear crash management components. Reinstall all parts removed.</t>
  </si>
  <si>
    <t>To carry out stone chip primer work on rear panelling and spare wheel housing.</t>
  </si>
  <si>
    <t>To respray rear bumper, rear lid, hinges, end panelling, spare wheel housing and boot floor. To carry out stone chip treatment, cavity preservation and joint sealer works.</t>
  </si>
  <si>
    <t>To carry out wheel alignment.</t>
  </si>
  <si>
    <t>FRONT BUMPER AIR GUIDE - LH / RH</t>
  </si>
  <si>
    <t>BONNET STRIKER - LH / RH</t>
  </si>
  <si>
    <t>BONNET LID LOCK</t>
  </si>
  <si>
    <t>BONNET BOWDEN CABLE - CENTRE</t>
  </si>
  <si>
    <t>LED HEADLIGHT - LH / RH</t>
  </si>
  <si>
    <t>HEADLIGHT CORRUGATED PIPE</t>
  </si>
  <si>
    <t>RADIATOR AIR GUIDE - LH / RH</t>
  </si>
  <si>
    <t>REAR BUMPER SECURIMG STRIP</t>
  </si>
  <si>
    <t>REAR LIGHT REFLECTOR - LH / RH</t>
  </si>
  <si>
    <t>REAR BUMPR GUIDE SECTION - RH</t>
  </si>
  <si>
    <t>ANTI THEFT GUARD COVER - INNER</t>
  </si>
  <si>
    <t>REAR CROSS PANEL REINFORCEMENT</t>
  </si>
  <si>
    <t xml:space="preserve">              S/Nett</t>
  </si>
  <si>
    <t>SPARE WHEEL WELL</t>
  </si>
  <si>
    <t>BOTTOM PLATE - LH / RH OUTER</t>
  </si>
  <si>
    <t>REAR SILENCER</t>
  </si>
  <si>
    <t>REAR SILENCER DUAL CLIP</t>
  </si>
  <si>
    <t>EXHAUST SILENCER BRACKET</t>
  </si>
  <si>
    <t>REAR SILENCER HEAT SHIELD - LH</t>
  </si>
  <si>
    <t>HEAT SHIELD - CENTRE</t>
  </si>
  <si>
    <t>REAR LID TRIM PANEL</t>
  </si>
  <si>
    <t>INSERT PART</t>
  </si>
  <si>
    <t>LUGGAGE COMPARTMENT FLOOR</t>
  </si>
  <si>
    <t>STOWAGE COMPARTMENT</t>
  </si>
  <si>
    <t>STOWANGE TRAY</t>
  </si>
  <si>
    <t>LED TAIL LIGHT - LH / RH OUTER</t>
  </si>
  <si>
    <t>TAIL LIGHT TRIM - LH / RH OUTER</t>
  </si>
  <si>
    <t>LED TAIL LIGHT - LH / RH INNER</t>
  </si>
  <si>
    <t>TAIL LIGHT TRIM - LH / RH INNER</t>
  </si>
  <si>
    <t>LED LICENSE PLATE LIGHT</t>
  </si>
  <si>
    <t>SEAT BELT - LH</t>
  </si>
  <si>
    <t>SEAT BELT - RH</t>
  </si>
  <si>
    <t>SEAT BELT HEIGHT ADJUSTER</t>
  </si>
  <si>
    <t>AIRBAG CONTROL UNIT</t>
  </si>
  <si>
    <t>CENTRAL PROTECTION</t>
  </si>
  <si>
    <t>Tel : (65) 6366 2323    Fax : (65) 6841 1183</t>
  </si>
  <si>
    <t>Supplementary Estimate 1</t>
  </si>
  <si>
    <t>GST Reg No. 19-9902271-W</t>
  </si>
  <si>
    <t>Estimate No.</t>
  </si>
  <si>
    <t>Service Advisor</t>
  </si>
  <si>
    <t>Pages</t>
  </si>
  <si>
    <t xml:space="preserve">Regn No </t>
  </si>
  <si>
    <t>Model No</t>
  </si>
  <si>
    <t>Quantity</t>
  </si>
  <si>
    <t xml:space="preserve">       Description</t>
  </si>
  <si>
    <t>Unit Price</t>
  </si>
  <si>
    <t>Amount</t>
  </si>
  <si>
    <t/>
  </si>
  <si>
    <t>Parts</t>
  </si>
  <si>
    <t>For Premium Automobiles Pte Ltd</t>
  </si>
  <si>
    <t>Authorised Signature</t>
  </si>
  <si>
    <t>1 of 1</t>
  </si>
  <si>
    <t>Glory Tan</t>
  </si>
  <si>
    <t>Rear fender LHS</t>
  </si>
  <si>
    <t>Rear windscreen</t>
  </si>
  <si>
    <t>Primer</t>
  </si>
  <si>
    <t>1/4 glass rear LHS</t>
  </si>
  <si>
    <t>Metal filler powder</t>
  </si>
  <si>
    <t>Rear windscreen sealant</t>
  </si>
  <si>
    <t>1/4 glass rear LHS sealant</t>
  </si>
  <si>
    <t>Labours</t>
  </si>
  <si>
    <t xml:space="preserve">To dislodge and reinstall rear </t>
  </si>
  <si>
    <t xml:space="preserve">wire harness for lights, battery manager, fuse </t>
  </si>
  <si>
    <t>and relay trays, electrical and audio equipment.</t>
  </si>
  <si>
    <t>Inspect for damage and renew where necessary.</t>
  </si>
  <si>
    <t xml:space="preserve">To remove and reinstall rear </t>
  </si>
  <si>
    <t xml:space="preserve">seat, back rest, hat tray, abcd pillar trims, </t>
  </si>
  <si>
    <t xml:space="preserve">luggage comparrment trims. Dislodge roof liner </t>
  </si>
  <si>
    <t>and disengage curtain airbag and etc.</t>
  </si>
  <si>
    <t xml:space="preserve">To renew rear windscreen and </t>
  </si>
  <si>
    <t>lhs 1/4 glass to facilitate fender renewal.</t>
  </si>
  <si>
    <t>To install solar film for rear</t>
  </si>
  <si>
    <t>Labours total</t>
  </si>
  <si>
    <t>Parts total</t>
  </si>
  <si>
    <t>windscreen.</t>
  </si>
  <si>
    <t>To respray lhs rear fender, lhs sill panel,</t>
  </si>
  <si>
    <t>roof channel, door entrances, and drain channel.</t>
  </si>
  <si>
    <t>To cut out and weld lhs rear fender.</t>
  </si>
  <si>
    <t>Sensor line for tailgate opening</t>
  </si>
  <si>
    <t>Reinforcement for side panel lhs rear</t>
  </si>
  <si>
    <t>Reinforcement for side panel rhs rear</t>
  </si>
  <si>
    <t xml:space="preserve">To cut out and weld both reinforcement for </t>
  </si>
  <si>
    <t>side panels.</t>
  </si>
  <si>
    <t>To respray both reinforcement for side panels.</t>
  </si>
  <si>
    <t>Total for parts and labour :</t>
  </si>
  <si>
    <t>c/f</t>
  </si>
  <si>
    <t>Hi Steve</t>
  </si>
  <si>
    <t xml:space="preserve">25 days exclude 4 Sundays </t>
  </si>
  <si>
    <t>jb 8 Aug 20</t>
  </si>
  <si>
    <t>nc</t>
  </si>
  <si>
    <t>ref supp labour</t>
  </si>
  <si>
    <t>na</t>
  </si>
  <si>
    <t>15a</t>
  </si>
  <si>
    <t>Added labour charges - 11 Feb 20</t>
  </si>
  <si>
    <t>15b</t>
  </si>
  <si>
    <t>Added labour charges - 18 Feb 20</t>
  </si>
  <si>
    <t>Added parts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</si>
</sst>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&quot;$&quot;#,##0.00;[Red]&quot;$&quot;#,##0.00"/>
  </numFmts>
  <fonts count="7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udi Type"/>
      <family val="2"/>
    </font>
    <font>
      <sz val="11"/>
      <name val="Audi Type"/>
      <family val="2"/>
    </font>
    <font>
      <b/>
      <sz val="24"/>
      <name val="Audi Type"/>
      <family val="2"/>
    </font>
    <font>
      <sz val="10"/>
      <name val="Audi Type"/>
      <family val="2"/>
    </font>
    <font>
      <b/>
      <sz val="14"/>
      <name val="Audi Type"/>
      <family val="2"/>
    </font>
    <font>
      <sz val="60"/>
      <name val="Audi Type"/>
      <family val="2"/>
    </font>
    <font>
      <sz val="13"/>
      <name val="Audi Type"/>
      <family val="2"/>
    </font>
    <font>
      <b/>
      <u/>
      <sz val="14"/>
      <name val="Audi Type"/>
      <family val="2"/>
    </font>
    <font>
      <sz val="12"/>
      <name val="Audi Type"/>
      <family val="2"/>
    </font>
    <font>
      <b/>
      <sz val="12"/>
      <name val="Audi Type"/>
      <family val="2"/>
    </font>
    <font>
      <b/>
      <sz val="10"/>
      <name val="Audi Type"/>
      <family val="2"/>
    </font>
    <font>
      <b/>
      <sz val="16"/>
      <name val="Audi Type"/>
      <family val="2"/>
    </font>
    <font>
      <sz val="14"/>
      <name val="Audi Type"/>
      <family val="2"/>
    </font>
    <font>
      <sz val="10"/>
      <color indexed="12"/>
      <name val="Audi Type"/>
      <family val="2"/>
    </font>
    <font>
      <sz val="48"/>
      <name val="Audi Type"/>
      <family val="2"/>
    </font>
    <font>
      <sz val="10"/>
      <color indexed="10"/>
      <name val="Audi Type"/>
      <family val="2"/>
    </font>
    <font>
      <b/>
      <sz val="14"/>
      <color indexed="10"/>
      <name val="Audi Type"/>
      <family val="2"/>
    </font>
    <font>
      <sz val="11"/>
      <color indexed="10"/>
      <name val="Audi Type"/>
      <family val="2"/>
    </font>
    <font>
      <b/>
      <sz val="11"/>
      <color indexed="10"/>
      <name val="Audi Type"/>
      <family val="2"/>
    </font>
    <font>
      <b/>
      <sz val="12"/>
      <color indexed="10"/>
      <name val="Audi Type"/>
      <family val="2"/>
    </font>
    <font>
      <sz val="11"/>
      <color rgb="FF9C0006"/>
      <name val="Calibri"/>
      <family val="2"/>
      <scheme val="minor"/>
    </font>
    <font>
      <b/>
      <i/>
      <sz val="10"/>
      <color rgb="FFFF0000"/>
      <name val="Audi Type"/>
      <family val="2"/>
    </font>
    <font>
      <b/>
      <i/>
      <sz val="12"/>
      <color rgb="FFFF0000"/>
      <name val="Audi Type"/>
      <family val="2"/>
    </font>
    <font>
      <sz val="16"/>
      <name val="Audi Type"/>
      <family val="2"/>
    </font>
    <font>
      <b/>
      <u/>
      <sz val="16"/>
      <name val="Audi Type"/>
      <family val="2"/>
    </font>
    <font>
      <b/>
      <u/>
      <sz val="18"/>
      <name val="Audi Type"/>
      <family val="2"/>
    </font>
    <font>
      <sz val="18"/>
      <name val="Audi Type"/>
      <family val="2"/>
    </font>
    <font>
      <b/>
      <i/>
      <sz val="18"/>
      <color rgb="FFFF0000"/>
      <name val="Audi Type"/>
      <family val="2"/>
    </font>
    <font>
      <b/>
      <sz val="36"/>
      <name val="Audi Type"/>
      <family val="2"/>
    </font>
    <font>
      <sz val="36"/>
      <name val="Audi Type"/>
      <family val="2"/>
    </font>
    <font>
      <b/>
      <i/>
      <sz val="36"/>
      <color rgb="FFFF0000"/>
      <name val="Audi Type"/>
      <family val="2"/>
    </font>
    <font>
      <sz val="20"/>
      <name val="Audi Type"/>
      <family val="2"/>
    </font>
    <font>
      <b/>
      <sz val="20"/>
      <name val="Audi Type"/>
      <family val="2"/>
    </font>
    <font>
      <b/>
      <sz val="18"/>
      <name val="Audi Type"/>
      <family val="2"/>
    </font>
    <font>
      <sz val="9"/>
      <name val="Audi Type"/>
      <family val="2"/>
    </font>
    <font>
      <b/>
      <sz val="10"/>
      <color indexed="18"/>
      <name val="Audi Type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indexed="1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"/>
      <name val="Audi Type"/>
      <family val="2"/>
    </font>
    <font>
      <i/>
      <sz val="10"/>
      <color indexed="10"/>
      <name val="Audi Type"/>
      <family val="2"/>
    </font>
    <font>
      <i/>
      <sz val="10"/>
      <name val="Audi Type"/>
      <family val="2"/>
    </font>
    <font>
      <b/>
      <sz val="10"/>
      <color rgb="FFFF0000"/>
      <name val="Audi Type"/>
      <family val="2"/>
    </font>
    <font>
      <b/>
      <sz val="48"/>
      <name val="Audi Type"/>
      <family val="2"/>
    </font>
    <font>
      <b/>
      <sz val="12"/>
      <color indexed="8"/>
      <name val="Calibri"/>
      <family val="2"/>
      <scheme val="minor"/>
    </font>
    <font>
      <b/>
      <i/>
      <sz val="12"/>
      <color indexed="10"/>
      <name val="Calibri"/>
      <family val="2"/>
      <scheme val="minor"/>
    </font>
    <font>
      <b/>
      <i/>
      <sz val="12"/>
      <color rgb="FFFF0000"/>
      <name val="Audi Type"/>
    </font>
    <font>
      <b/>
      <sz val="14"/>
      <color rgb="FFFF0000"/>
      <name val="Arial"/>
      <family val="2"/>
    </font>
    <font>
      <b/>
      <sz val="14"/>
      <color rgb="FFFF0000"/>
      <name val="Audi Type"/>
      <family val="2"/>
    </font>
    <font>
      <b/>
      <sz val="16"/>
      <color rgb="FFFF0000"/>
      <name val="Audi Type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b/>
      <i/>
      <sz val="12"/>
      <color rgb="FFFF0000"/>
      <name val="Arial"/>
      <family val="2"/>
    </font>
    <font>
      <b/>
      <i/>
      <sz val="16"/>
      <color rgb="FFFF0000"/>
      <name val="Arial"/>
      <family val="2"/>
    </font>
    <font>
      <b/>
      <i/>
      <sz val="14"/>
      <color rgb="FFFF0000"/>
      <name val="Audi Type"/>
      <family val="2"/>
    </font>
    <font>
      <b/>
      <i/>
      <sz val="14"/>
      <color rgb="FFFF0000"/>
      <name val="Arial"/>
      <family val="2"/>
    </font>
    <font>
      <b/>
      <i/>
      <sz val="14"/>
      <color rgb="FFFF0000"/>
      <name val="Audi Type"/>
    </font>
    <font>
      <b/>
      <i/>
      <sz val="48"/>
      <name val="Audi Type"/>
      <family val="2"/>
    </font>
    <font>
      <b/>
      <i/>
      <sz val="11"/>
      <name val="Audi Type"/>
      <family val="2"/>
    </font>
    <font>
      <b/>
      <i/>
      <sz val="10"/>
      <color indexed="18"/>
      <name val="Audi Type"/>
      <family val="2"/>
    </font>
    <font>
      <b/>
      <i/>
      <sz val="12"/>
      <color indexed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0"/>
      <name val="Audi Type"/>
      <family val="2"/>
    </font>
    <font>
      <b/>
      <i/>
      <sz val="16"/>
      <color rgb="FFFF0000"/>
      <name val="Audi Type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26" fillId="2" borderId="0" applyNumberFormat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1" fillId="0" borderId="0"/>
  </cellStyleXfs>
  <cellXfs count="282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165" fontId="9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9" fillId="0" borderId="0" xfId="5" applyFont="1" applyAlignment="1">
      <alignment horizontal="center" vertical="center"/>
    </xf>
    <xf numFmtId="43" fontId="9" fillId="0" borderId="0" xfId="2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44" fontId="7" fillId="0" borderId="0" xfId="5" applyFont="1" applyAlignment="1">
      <alignment horizontal="center" vertical="center"/>
    </xf>
    <xf numFmtId="44" fontId="27" fillId="0" borderId="0" xfId="5" applyFont="1" applyAlignment="1">
      <alignment vertical="center"/>
    </xf>
    <xf numFmtId="0" fontId="6" fillId="0" borderId="0" xfId="1" applyFont="1" applyFill="1" applyAlignment="1">
      <alignment vertical="center"/>
    </xf>
    <xf numFmtId="0" fontId="15" fillId="0" borderId="0" xfId="13" applyFont="1" applyAlignment="1">
      <alignment horizontal="left" vertical="center"/>
    </xf>
    <xf numFmtId="0" fontId="9" fillId="0" borderId="0" xfId="13" applyFont="1" applyAlignment="1">
      <alignment vertical="center"/>
    </xf>
    <xf numFmtId="0" fontId="9" fillId="0" borderId="0" xfId="13" applyFont="1"/>
    <xf numFmtId="44" fontId="9" fillId="0" borderId="0" xfId="13" applyNumberFormat="1" applyFont="1"/>
    <xf numFmtId="14" fontId="9" fillId="0" borderId="0" xfId="13" applyNumberFormat="1" applyFont="1"/>
    <xf numFmtId="0" fontId="16" fillId="0" borderId="0" xfId="13" applyFont="1" applyAlignment="1">
      <alignment vertical="center"/>
    </xf>
    <xf numFmtId="0" fontId="9" fillId="0" borderId="0" xfId="13" applyFont="1" applyAlignment="1">
      <alignment horizontal="center" vertical="center"/>
    </xf>
    <xf numFmtId="44" fontId="27" fillId="0" borderId="0" xfId="5" applyFont="1" applyAlignment="1">
      <alignment horizontal="center" vertical="center"/>
    </xf>
    <xf numFmtId="44" fontId="9" fillId="0" borderId="0" xfId="13" applyNumberFormat="1" applyFont="1" applyAlignment="1">
      <alignment vertical="center"/>
    </xf>
    <xf numFmtId="0" fontId="18" fillId="0" borderId="0" xfId="13" applyFont="1" applyAlignment="1">
      <alignment vertical="center"/>
    </xf>
    <xf numFmtId="0" fontId="18" fillId="0" borderId="0" xfId="13" applyFont="1"/>
    <xf numFmtId="0" fontId="10" fillId="0" borderId="0" xfId="13" applyFont="1" applyAlignment="1">
      <alignment vertical="center"/>
    </xf>
    <xf numFmtId="0" fontId="14" fillId="0" borderId="0" xfId="13" applyFont="1"/>
    <xf numFmtId="44" fontId="18" fillId="0" borderId="0" xfId="13" applyNumberFormat="1" applyFont="1" applyAlignment="1">
      <alignment vertical="center"/>
    </xf>
    <xf numFmtId="0" fontId="15" fillId="0" borderId="0" xfId="13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quotePrefix="1" applyFont="1" applyAlignment="1">
      <alignment vertical="center"/>
    </xf>
    <xf numFmtId="15" fontId="9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0" borderId="0" xfId="1" applyFont="1" applyFill="1" applyAlignment="1">
      <alignment vertical="center"/>
    </xf>
    <xf numFmtId="0" fontId="7" fillId="0" borderId="0" xfId="1" applyFont="1" applyFill="1"/>
    <xf numFmtId="0" fontId="2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25" fillId="0" borderId="0" xfId="0" applyFont="1" applyAlignment="1">
      <alignment horizontal="center" vertic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9" fillId="0" borderId="0" xfId="0" quotePrefix="1" applyFont="1" applyAlignment="1">
      <alignment horizontal="left" vertical="center"/>
    </xf>
    <xf numFmtId="15" fontId="9" fillId="0" borderId="0" xfId="0" quotePrefix="1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left"/>
    </xf>
    <xf numFmtId="165" fontId="15" fillId="0" borderId="0" xfId="13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0" xfId="0" quotePrefix="1" applyFont="1"/>
    <xf numFmtId="0" fontId="12" fillId="0" borderId="0" xfId="0" applyFont="1"/>
    <xf numFmtId="44" fontId="28" fillId="0" borderId="0" xfId="5" applyFont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44" fontId="7" fillId="0" borderId="0" xfId="5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4" fillId="0" borderId="0" xfId="13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44" fontId="14" fillId="0" borderId="0" xfId="7" applyFont="1" applyAlignment="1">
      <alignment vertical="center"/>
    </xf>
    <xf numFmtId="165" fontId="14" fillId="0" borderId="0" xfId="13" applyNumberFormat="1" applyFont="1"/>
    <xf numFmtId="0" fontId="14" fillId="0" borderId="0" xfId="0" applyFont="1" applyAlignment="1">
      <alignment horizontal="left" vertical="center" wrapText="1"/>
    </xf>
    <xf numFmtId="44" fontId="14" fillId="0" borderId="0" xfId="5" applyFont="1" applyAlignment="1">
      <alignment horizontal="center" vertical="center"/>
    </xf>
    <xf numFmtId="44" fontId="14" fillId="0" borderId="0" xfId="5" applyFont="1" applyAlignment="1">
      <alignment horizontal="left" vertical="center"/>
    </xf>
    <xf numFmtId="0" fontId="14" fillId="0" borderId="0" xfId="0" applyFont="1" applyAlignment="1">
      <alignment wrapText="1"/>
    </xf>
    <xf numFmtId="0" fontId="29" fillId="0" borderId="0" xfId="13" applyFont="1" applyAlignment="1">
      <alignment horizontal="center" vertical="center"/>
    </xf>
    <xf numFmtId="0" fontId="17" fillId="0" borderId="0" xfId="13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44" fontId="29" fillId="0" borderId="0" xfId="7" applyFont="1" applyAlignment="1">
      <alignment vertical="center"/>
    </xf>
    <xf numFmtId="0" fontId="29" fillId="0" borderId="0" xfId="13" applyFont="1"/>
    <xf numFmtId="165" fontId="29" fillId="0" borderId="0" xfId="13" applyNumberFormat="1" applyFont="1"/>
    <xf numFmtId="0" fontId="17" fillId="0" borderId="3" xfId="13" applyFont="1" applyBorder="1" applyAlignment="1">
      <alignment horizontal="center" vertical="center"/>
    </xf>
    <xf numFmtId="0" fontId="17" fillId="0" borderId="3" xfId="13" applyFont="1" applyBorder="1" applyAlignment="1">
      <alignment horizontal="left" vertical="center"/>
    </xf>
    <xf numFmtId="0" fontId="31" fillId="0" borderId="0" xfId="13" applyFont="1" applyAlignment="1">
      <alignment vertical="center"/>
    </xf>
    <xf numFmtId="0" fontId="32" fillId="0" borderId="0" xfId="13" applyFont="1" applyAlignment="1">
      <alignment vertical="center"/>
    </xf>
    <xf numFmtId="44" fontId="32" fillId="0" borderId="0" xfId="13" applyNumberFormat="1" applyFont="1" applyAlignment="1">
      <alignment vertical="center"/>
    </xf>
    <xf numFmtId="44" fontId="33" fillId="0" borderId="0" xfId="5" applyFont="1" applyAlignment="1">
      <alignment vertical="center"/>
    </xf>
    <xf numFmtId="0" fontId="32" fillId="0" borderId="0" xfId="13" applyFont="1"/>
    <xf numFmtId="0" fontId="34" fillId="0" borderId="0" xfId="0" applyFont="1" applyAlignment="1">
      <alignment vertical="center"/>
    </xf>
    <xf numFmtId="0" fontId="35" fillId="0" borderId="0" xfId="13" applyFont="1" applyAlignment="1">
      <alignment vertical="center"/>
    </xf>
    <xf numFmtId="0" fontId="35" fillId="0" borderId="0" xfId="13" applyFont="1"/>
    <xf numFmtId="44" fontId="35" fillId="0" borderId="0" xfId="13" applyNumberFormat="1" applyFont="1"/>
    <xf numFmtId="44" fontId="36" fillId="0" borderId="0" xfId="5" applyFont="1" applyAlignment="1">
      <alignment vertical="center"/>
    </xf>
    <xf numFmtId="0" fontId="14" fillId="0" borderId="0" xfId="13" applyFont="1" applyAlignment="1">
      <alignment vertical="center"/>
    </xf>
    <xf numFmtId="44" fontId="14" fillId="0" borderId="0" xfId="13" applyNumberFormat="1" applyFont="1"/>
    <xf numFmtId="0" fontId="37" fillId="0" borderId="0" xfId="13" applyFont="1"/>
    <xf numFmtId="0" fontId="38" fillId="0" borderId="0" xfId="13" applyFont="1" applyAlignment="1">
      <alignment vertical="center"/>
    </xf>
    <xf numFmtId="0" fontId="37" fillId="0" borderId="0" xfId="13" applyFont="1" applyAlignment="1">
      <alignment vertical="center"/>
    </xf>
    <xf numFmtId="0" fontId="38" fillId="0" borderId="0" xfId="13" applyFont="1" applyAlignment="1">
      <alignment horizontal="center" vertical="center"/>
    </xf>
    <xf numFmtId="164" fontId="38" fillId="0" borderId="5" xfId="13" applyNumberFormat="1" applyFont="1" applyBorder="1" applyAlignment="1">
      <alignment horizontal="left" vertical="center"/>
    </xf>
    <xf numFmtId="0" fontId="38" fillId="0" borderId="0" xfId="13" applyFont="1" applyAlignment="1">
      <alignment horizontal="left" vertical="center"/>
    </xf>
    <xf numFmtId="44" fontId="38" fillId="0" borderId="0" xfId="13" applyNumberFormat="1" applyFont="1" applyAlignment="1">
      <alignment horizontal="left" vertical="center"/>
    </xf>
    <xf numFmtId="44" fontId="38" fillId="0" borderId="4" xfId="7" applyFont="1" applyBorder="1" applyAlignment="1">
      <alignment vertical="center"/>
    </xf>
    <xf numFmtId="44" fontId="18" fillId="0" borderId="0" xfId="13" applyNumberFormat="1" applyFont="1"/>
    <xf numFmtId="164" fontId="38" fillId="0" borderId="4" xfId="13" applyNumberFormat="1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7" fillId="0" borderId="2" xfId="5" applyFont="1" applyBorder="1" applyAlignment="1">
      <alignment vertical="center"/>
    </xf>
    <xf numFmtId="0" fontId="29" fillId="0" borderId="0" xfId="0" applyFont="1"/>
    <xf numFmtId="44" fontId="29" fillId="0" borderId="0" xfId="7" applyFont="1" applyAlignment="1">
      <alignment horizontal="right" vertical="center"/>
    </xf>
    <xf numFmtId="0" fontId="7" fillId="0" borderId="0" xfId="0" applyFont="1" applyAlignment="1">
      <alignment vertical="center" wrapText="1"/>
    </xf>
    <xf numFmtId="0" fontId="29" fillId="0" borderId="0" xfId="13" applyFont="1" applyAlignment="1">
      <alignment vertical="center"/>
    </xf>
    <xf numFmtId="0" fontId="32" fillId="0" borderId="0" xfId="13" applyFont="1" applyAlignment="1">
      <alignment horizontal="center" vertical="center"/>
    </xf>
    <xf numFmtId="0" fontId="35" fillId="0" borderId="0" xfId="13" applyFont="1" applyAlignment="1">
      <alignment horizontal="center" vertical="center"/>
    </xf>
    <xf numFmtId="44" fontId="29" fillId="0" borderId="0" xfId="5" applyFont="1" applyAlignment="1">
      <alignment horizontal="center" vertical="center"/>
    </xf>
    <xf numFmtId="44" fontId="29" fillId="0" borderId="0" xfId="5" applyFont="1" applyAlignment="1">
      <alignment vertical="center"/>
    </xf>
    <xf numFmtId="0" fontId="39" fillId="0" borderId="0" xfId="14" applyFont="1" applyAlignment="1">
      <alignment horizontal="left" vertical="center"/>
    </xf>
    <xf numFmtId="0" fontId="20" fillId="0" borderId="0" xfId="14" applyFont="1" applyAlignment="1">
      <alignment horizontal="right" vertical="center"/>
    </xf>
    <xf numFmtId="0" fontId="20" fillId="0" borderId="0" xfId="14" applyFont="1" applyAlignment="1">
      <alignment vertical="center"/>
    </xf>
    <xf numFmtId="0" fontId="9" fillId="0" borderId="0" xfId="14" applyFont="1" applyAlignment="1">
      <alignment vertical="center"/>
    </xf>
    <xf numFmtId="0" fontId="9" fillId="0" borderId="0" xfId="14" applyFont="1"/>
    <xf numFmtId="0" fontId="40" fillId="0" borderId="0" xfId="14" applyFont="1" applyAlignment="1">
      <alignment horizontal="left" vertical="center"/>
    </xf>
    <xf numFmtId="0" fontId="10" fillId="0" borderId="0" xfId="14" applyFont="1" applyAlignment="1">
      <alignment horizontal="left" vertical="center"/>
    </xf>
    <xf numFmtId="0" fontId="40" fillId="0" borderId="0" xfId="14" applyFont="1" applyAlignment="1">
      <alignment vertical="center"/>
    </xf>
    <xf numFmtId="0" fontId="16" fillId="0" borderId="0" xfId="14" applyFont="1" applyAlignment="1">
      <alignment vertical="center"/>
    </xf>
    <xf numFmtId="0" fontId="9" fillId="0" borderId="6" xfId="14" applyFont="1" applyBorder="1" applyAlignment="1">
      <alignment vertical="center"/>
    </xf>
    <xf numFmtId="0" fontId="9" fillId="0" borderId="7" xfId="14" applyFont="1" applyBorder="1" applyAlignment="1">
      <alignment vertical="center"/>
    </xf>
    <xf numFmtId="0" fontId="9" fillId="0" borderId="9" xfId="14" applyFont="1" applyBorder="1"/>
    <xf numFmtId="0" fontId="6" fillId="0" borderId="9" xfId="16" applyFont="1" applyBorder="1" applyAlignment="1">
      <alignment vertical="center"/>
    </xf>
    <xf numFmtId="0" fontId="6" fillId="0" borderId="0" xfId="17" applyFont="1" applyAlignment="1">
      <alignment vertical="center"/>
    </xf>
    <xf numFmtId="0" fontId="16" fillId="0" borderId="10" xfId="14" applyFont="1" applyBorder="1" applyAlignment="1">
      <alignment horizontal="left" vertical="center"/>
    </xf>
    <xf numFmtId="0" fontId="7" fillId="0" borderId="9" xfId="16" applyFont="1" applyBorder="1" applyAlignment="1">
      <alignment vertical="center"/>
    </xf>
    <xf numFmtId="0" fontId="7" fillId="0" borderId="0" xfId="17" applyFont="1" applyAlignment="1">
      <alignment vertical="center"/>
    </xf>
    <xf numFmtId="0" fontId="40" fillId="0" borderId="0" xfId="14" applyFont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1" xfId="17" applyFont="1" applyBorder="1" applyAlignment="1">
      <alignment vertical="center"/>
    </xf>
    <xf numFmtId="0" fontId="9" fillId="0" borderId="9" xfId="14" applyFont="1" applyBorder="1" applyAlignment="1">
      <alignment vertical="center"/>
    </xf>
    <xf numFmtId="0" fontId="9" fillId="0" borderId="12" xfId="14" applyFont="1" applyBorder="1" applyAlignment="1">
      <alignment vertical="center"/>
    </xf>
    <xf numFmtId="0" fontId="9" fillId="0" borderId="13" xfId="14" applyFont="1" applyBorder="1" applyAlignment="1">
      <alignment vertical="center"/>
    </xf>
    <xf numFmtId="0" fontId="6" fillId="3" borderId="14" xfId="14" applyFont="1" applyFill="1" applyBorder="1" applyAlignment="1">
      <alignment horizontal="center" vertical="center"/>
    </xf>
    <xf numFmtId="0" fontId="6" fillId="3" borderId="15" xfId="14" applyFont="1" applyFill="1" applyBorder="1" applyAlignment="1">
      <alignment horizontal="center" vertical="center"/>
    </xf>
    <xf numFmtId="0" fontId="6" fillId="3" borderId="16" xfId="14" applyFont="1" applyFill="1" applyBorder="1" applyAlignment="1">
      <alignment horizontal="center" vertical="center"/>
    </xf>
    <xf numFmtId="0" fontId="6" fillId="3" borderId="17" xfId="14" applyFont="1" applyFill="1" applyBorder="1" applyAlignment="1">
      <alignment horizontal="center" vertical="center"/>
    </xf>
    <xf numFmtId="0" fontId="6" fillId="3" borderId="18" xfId="14" applyFont="1" applyFill="1" applyBorder="1" applyAlignment="1">
      <alignment horizontal="center" vertical="center"/>
    </xf>
    <xf numFmtId="0" fontId="9" fillId="0" borderId="19" xfId="14" applyFont="1" applyBorder="1" applyAlignment="1">
      <alignment horizontal="center" vertical="center"/>
    </xf>
    <xf numFmtId="0" fontId="9" fillId="0" borderId="0" xfId="14" applyFont="1" applyAlignment="1">
      <alignment horizontal="left" vertical="center"/>
    </xf>
    <xf numFmtId="0" fontId="9" fillId="0" borderId="11" xfId="14" applyFont="1" applyBorder="1" applyAlignment="1">
      <alignment horizontal="left" vertical="center"/>
    </xf>
    <xf numFmtId="44" fontId="9" fillId="0" borderId="9" xfId="15" applyFont="1" applyBorder="1" applyAlignment="1">
      <alignment vertical="center"/>
    </xf>
    <xf numFmtId="44" fontId="41" fillId="0" borderId="6" xfId="15" quotePrefix="1" applyFont="1" applyBorder="1" applyAlignment="1">
      <alignment horizontal="center" vertical="center"/>
    </xf>
    <xf numFmtId="44" fontId="41" fillId="0" borderId="7" xfId="15" applyFont="1" applyBorder="1" applyAlignment="1">
      <alignment horizontal="center" vertical="center"/>
    </xf>
    <xf numFmtId="166" fontId="41" fillId="0" borderId="8" xfId="14" applyNumberFormat="1" applyFont="1" applyBorder="1" applyAlignment="1">
      <alignment horizontal="center" vertical="center"/>
    </xf>
    <xf numFmtId="0" fontId="9" fillId="0" borderId="0" xfId="14" applyFont="1" applyAlignment="1">
      <alignment horizontal="left"/>
    </xf>
    <xf numFmtId="0" fontId="42" fillId="0" borderId="10" xfId="14" applyFont="1" applyBorder="1" applyAlignment="1">
      <alignment horizontal="center" vertical="center"/>
    </xf>
    <xf numFmtId="0" fontId="43" fillId="0" borderId="21" xfId="14" applyFont="1" applyBorder="1" applyAlignment="1">
      <alignment vertical="center"/>
    </xf>
    <xf numFmtId="0" fontId="44" fillId="0" borderId="10" xfId="14" applyFont="1" applyBorder="1" applyAlignment="1">
      <alignment horizontal="center" vertical="center"/>
    </xf>
    <xf numFmtId="0" fontId="42" fillId="0" borderId="0" xfId="14" applyFont="1" applyAlignment="1">
      <alignment vertical="center"/>
    </xf>
    <xf numFmtId="0" fontId="42" fillId="0" borderId="0" xfId="14" applyFont="1" applyAlignment="1">
      <alignment horizontal="center" vertical="center"/>
    </xf>
    <xf numFmtId="0" fontId="42" fillId="0" borderId="0" xfId="14" applyFont="1" applyAlignment="1">
      <alignment horizontal="left" vertical="center"/>
    </xf>
    <xf numFmtId="166" fontId="42" fillId="0" borderId="9" xfId="14" applyNumberFormat="1" applyFont="1" applyBorder="1" applyAlignment="1">
      <alignment horizontal="center" vertical="center"/>
    </xf>
    <xf numFmtId="166" fontId="45" fillId="0" borderId="0" xfId="14" applyNumberFormat="1" applyFont="1" applyAlignment="1">
      <alignment horizontal="center" vertical="center"/>
    </xf>
    <xf numFmtId="166" fontId="45" fillId="0" borderId="11" xfId="14" applyNumberFormat="1" applyFont="1" applyBorder="1" applyAlignment="1">
      <alignment horizontal="center" vertical="center"/>
    </xf>
    <xf numFmtId="0" fontId="42" fillId="0" borderId="9" xfId="14" applyFont="1" applyBorder="1"/>
    <xf numFmtId="0" fontId="42" fillId="0" borderId="0" xfId="14" applyFont="1"/>
    <xf numFmtId="44" fontId="42" fillId="0" borderId="9" xfId="15" quotePrefix="1" applyFont="1" applyBorder="1" applyAlignment="1">
      <alignment horizontal="left" vertical="center"/>
    </xf>
    <xf numFmtId="0" fontId="42" fillId="0" borderId="0" xfId="18" applyFont="1" applyAlignment="1">
      <alignment horizontal="left" vertical="center"/>
    </xf>
    <xf numFmtId="0" fontId="42" fillId="0" borderId="11" xfId="14" applyFont="1" applyBorder="1" applyAlignment="1">
      <alignment horizontal="left" vertical="center"/>
    </xf>
    <xf numFmtId="44" fontId="42" fillId="0" borderId="9" xfId="15" applyFont="1" applyBorder="1" applyAlignment="1">
      <alignment vertical="center"/>
    </xf>
    <xf numFmtId="44" fontId="46" fillId="0" borderId="0" xfId="15" applyFont="1" applyAlignment="1">
      <alignment horizontal="center" vertical="center"/>
    </xf>
    <xf numFmtId="44" fontId="46" fillId="0" borderId="11" xfId="15" applyFont="1" applyBorder="1" applyAlignment="1">
      <alignment horizontal="center" vertical="center"/>
    </xf>
    <xf numFmtId="166" fontId="48" fillId="0" borderId="0" xfId="14" applyNumberFormat="1" applyFont="1" applyAlignment="1">
      <alignment horizontal="center" vertical="center"/>
    </xf>
    <xf numFmtId="166" fontId="48" fillId="0" borderId="11" xfId="14" applyNumberFormat="1" applyFont="1" applyBorder="1" applyAlignment="1">
      <alignment horizontal="center" vertical="center"/>
    </xf>
    <xf numFmtId="0" fontId="49" fillId="0" borderId="0" xfId="14" applyFont="1"/>
    <xf numFmtId="0" fontId="42" fillId="0" borderId="20" xfId="14" applyFont="1" applyBorder="1" applyAlignment="1">
      <alignment horizontal="center" vertical="center"/>
    </xf>
    <xf numFmtId="0" fontId="42" fillId="0" borderId="21" xfId="14" applyFont="1" applyBorder="1" applyAlignment="1">
      <alignment vertical="center"/>
    </xf>
    <xf numFmtId="44" fontId="50" fillId="0" borderId="16" xfId="15" applyFont="1" applyBorder="1" applyAlignment="1">
      <alignment horizontal="center" vertical="center"/>
    </xf>
    <xf numFmtId="44" fontId="45" fillId="0" borderId="17" xfId="15" applyFont="1" applyBorder="1" applyAlignment="1">
      <alignment horizontal="center" vertical="center"/>
    </xf>
    <xf numFmtId="0" fontId="42" fillId="0" borderId="0" xfId="14" applyFont="1" applyAlignment="1">
      <alignment horizontal="left"/>
    </xf>
    <xf numFmtId="2" fontId="42" fillId="0" borderId="0" xfId="14" applyNumberFormat="1" applyFont="1" applyAlignment="1">
      <alignment horizontal="right" vertical="center"/>
    </xf>
    <xf numFmtId="0" fontId="42" fillId="0" borderId="5" xfId="14" applyFont="1" applyBorder="1" applyAlignment="1">
      <alignment horizontal="center" vertical="center"/>
    </xf>
    <xf numFmtId="44" fontId="47" fillId="0" borderId="9" xfId="15" applyFont="1" applyBorder="1" applyAlignment="1">
      <alignment horizontal="center" vertical="center"/>
    </xf>
    <xf numFmtId="44" fontId="43" fillId="0" borderId="22" xfId="15" applyFont="1" applyBorder="1" applyAlignment="1">
      <alignment vertical="center"/>
    </xf>
    <xf numFmtId="0" fontId="43" fillId="0" borderId="0" xfId="14" applyFont="1" applyAlignment="1">
      <alignment horizontal="right" vertical="center"/>
    </xf>
    <xf numFmtId="44" fontId="43" fillId="0" borderId="23" xfId="15" applyFont="1" applyBorder="1" applyAlignment="1">
      <alignment horizontal="left" vertical="center"/>
    </xf>
    <xf numFmtId="44" fontId="42" fillId="0" borderId="22" xfId="15" quotePrefix="1" applyFont="1" applyBorder="1" applyAlignment="1">
      <alignment horizontal="left" vertical="center"/>
    </xf>
    <xf numFmtId="0" fontId="6" fillId="0" borderId="9" xfId="19" applyFont="1" applyBorder="1" applyAlignment="1">
      <alignment vertical="center"/>
    </xf>
    <xf numFmtId="0" fontId="7" fillId="0" borderId="9" xfId="19" applyFont="1" applyBorder="1" applyAlignment="1">
      <alignment vertical="center"/>
    </xf>
    <xf numFmtId="166" fontId="51" fillId="0" borderId="0" xfId="14" applyNumberFormat="1" applyFont="1" applyAlignment="1">
      <alignment horizontal="center" vertical="center"/>
    </xf>
    <xf numFmtId="166" fontId="51" fillId="0" borderId="11" xfId="14" applyNumberFormat="1" applyFont="1" applyBorder="1" applyAlignment="1">
      <alignment horizontal="center" vertical="center"/>
    </xf>
    <xf numFmtId="44" fontId="52" fillId="0" borderId="0" xfId="15" applyFont="1" applyAlignment="1">
      <alignment horizontal="center" vertical="center"/>
    </xf>
    <xf numFmtId="44" fontId="52" fillId="0" borderId="11" xfId="15" applyFont="1" applyBorder="1" applyAlignment="1">
      <alignment horizontal="center" vertical="center"/>
    </xf>
    <xf numFmtId="166" fontId="21" fillId="0" borderId="0" xfId="14" applyNumberFormat="1" applyFont="1" applyAlignment="1">
      <alignment horizontal="center" vertical="center"/>
    </xf>
    <xf numFmtId="166" fontId="21" fillId="0" borderId="11" xfId="14" applyNumberFormat="1" applyFont="1" applyBorder="1" applyAlignment="1">
      <alignment horizontal="center" vertical="center"/>
    </xf>
    <xf numFmtId="0" fontId="53" fillId="0" borderId="0" xfId="14" applyFont="1"/>
    <xf numFmtId="44" fontId="54" fillId="0" borderId="16" xfId="15" applyFont="1" applyBorder="1" applyAlignment="1">
      <alignment horizontal="center" vertical="center"/>
    </xf>
    <xf numFmtId="44" fontId="51" fillId="0" borderId="17" xfId="15" applyFont="1" applyBorder="1" applyAlignment="1">
      <alignment horizontal="center" vertical="center"/>
    </xf>
    <xf numFmtId="2" fontId="9" fillId="0" borderId="0" xfId="14" applyNumberFormat="1" applyFont="1" applyAlignment="1">
      <alignment horizontal="right" vertical="center"/>
    </xf>
    <xf numFmtId="0" fontId="9" fillId="0" borderId="5" xfId="14" applyFont="1" applyBorder="1" applyAlignment="1">
      <alignment horizontal="center" vertical="center"/>
    </xf>
    <xf numFmtId="44" fontId="43" fillId="0" borderId="10" xfId="15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17" fillId="0" borderId="3" xfId="13" applyNumberFormat="1" applyFont="1" applyBorder="1" applyAlignment="1">
      <alignment horizontal="center" vertical="center"/>
    </xf>
    <xf numFmtId="0" fontId="55" fillId="0" borderId="0" xfId="14" applyFont="1" applyAlignment="1">
      <alignment vertical="center"/>
    </xf>
    <xf numFmtId="44" fontId="27" fillId="0" borderId="0" xfId="15" applyFont="1" applyAlignment="1">
      <alignment horizontal="right" vertical="center"/>
    </xf>
    <xf numFmtId="44" fontId="27" fillId="0" borderId="0" xfId="15" applyFont="1" applyAlignment="1">
      <alignment vertical="center"/>
    </xf>
    <xf numFmtId="166" fontId="56" fillId="0" borderId="9" xfId="14" applyNumberFormat="1" applyFont="1" applyBorder="1" applyAlignment="1">
      <alignment horizontal="center" vertical="center"/>
    </xf>
    <xf numFmtId="44" fontId="47" fillId="0" borderId="10" xfId="15" applyFont="1" applyBorder="1" applyAlignment="1">
      <alignment horizontal="center" vertical="center"/>
    </xf>
    <xf numFmtId="44" fontId="57" fillId="0" borderId="9" xfId="15" applyFont="1" applyBorder="1" applyAlignment="1">
      <alignment horizontal="center" vertical="center"/>
    </xf>
    <xf numFmtId="44" fontId="47" fillId="0" borderId="0" xfId="15" applyFont="1" applyAlignment="1">
      <alignment vertical="center"/>
    </xf>
    <xf numFmtId="2" fontId="43" fillId="0" borderId="0" xfId="14" applyNumberFormat="1" applyFont="1" applyAlignment="1">
      <alignment horizontal="right" vertical="center"/>
    </xf>
    <xf numFmtId="0" fontId="43" fillId="0" borderId="5" xfId="14" applyFont="1" applyBorder="1" applyAlignment="1">
      <alignment horizontal="center" vertical="center"/>
    </xf>
    <xf numFmtId="44" fontId="47" fillId="0" borderId="0" xfId="15" applyFont="1"/>
    <xf numFmtId="44" fontId="27" fillId="0" borderId="0" xfId="15" applyFont="1"/>
    <xf numFmtId="0" fontId="16" fillId="0" borderId="0" xfId="14" applyFont="1"/>
    <xf numFmtId="0" fontId="58" fillId="0" borderId="0" xfId="13" applyFont="1" applyAlignment="1">
      <alignment horizontal="right" vertical="center"/>
    </xf>
    <xf numFmtId="44" fontId="59" fillId="0" borderId="0" xfId="5" applyFont="1" applyAlignment="1">
      <alignment vertical="center"/>
    </xf>
    <xf numFmtId="0" fontId="61" fillId="0" borderId="0" xfId="0" applyFont="1" applyAlignment="1">
      <alignment horizontal="left" vertical="center"/>
    </xf>
    <xf numFmtId="44" fontId="61" fillId="0" borderId="0" xfId="7" applyFont="1" applyAlignment="1">
      <alignment vertical="center"/>
    </xf>
    <xf numFmtId="165" fontId="30" fillId="0" borderId="0" xfId="13" applyNumberFormat="1" applyFont="1" applyAlignment="1">
      <alignment horizontal="center" vertical="center"/>
    </xf>
    <xf numFmtId="0" fontId="40" fillId="0" borderId="9" xfId="14" applyFont="1" applyBorder="1" applyAlignment="1">
      <alignment horizontal="left" vertical="center"/>
    </xf>
    <xf numFmtId="0" fontId="40" fillId="0" borderId="0" xfId="14" applyFont="1" applyAlignment="1">
      <alignment horizontal="left" vertical="center"/>
    </xf>
    <xf numFmtId="0" fontId="9" fillId="0" borderId="6" xfId="14" applyFont="1" applyBorder="1" applyAlignment="1">
      <alignment horizontal="center" vertical="center"/>
    </xf>
    <xf numFmtId="0" fontId="9" fillId="0" borderId="7" xfId="14" applyFont="1" applyBorder="1" applyAlignment="1">
      <alignment horizontal="center" vertical="center"/>
    </xf>
    <xf numFmtId="0" fontId="9" fillId="0" borderId="8" xfId="14" applyFont="1" applyBorder="1" applyAlignment="1">
      <alignment horizontal="center" vertical="center"/>
    </xf>
    <xf numFmtId="1" fontId="40" fillId="0" borderId="6" xfId="14" applyNumberFormat="1" applyFont="1" applyBorder="1" applyAlignment="1">
      <alignment horizontal="left" vertical="center"/>
    </xf>
    <xf numFmtId="1" fontId="40" fillId="0" borderId="0" xfId="14" applyNumberFormat="1" applyFont="1" applyAlignment="1">
      <alignment horizontal="left" vertical="center"/>
    </xf>
    <xf numFmtId="15" fontId="40" fillId="0" borderId="9" xfId="14" quotePrefix="1" applyNumberFormat="1" applyFont="1" applyBorder="1" applyAlignment="1">
      <alignment horizontal="left" vertical="center"/>
    </xf>
    <xf numFmtId="15" fontId="40" fillId="0" borderId="0" xfId="14" quotePrefix="1" applyNumberFormat="1" applyFont="1" applyAlignment="1">
      <alignment horizontal="left" vertical="center"/>
    </xf>
    <xf numFmtId="0" fontId="62" fillId="4" borderId="0" xfId="0" applyFont="1" applyFill="1"/>
    <xf numFmtId="44" fontId="63" fillId="0" borderId="0" xfId="5" applyFont="1" applyAlignment="1">
      <alignment vertical="center"/>
    </xf>
    <xf numFmtId="44" fontId="64" fillId="0" borderId="0" xfId="5" applyFont="1" applyAlignment="1">
      <alignment vertical="center"/>
    </xf>
    <xf numFmtId="44" fontId="65" fillId="0" borderId="0" xfId="5" applyFont="1" applyAlignment="1">
      <alignment vertical="center"/>
    </xf>
    <xf numFmtId="44" fontId="66" fillId="0" borderId="0" xfId="5" applyFont="1" applyAlignment="1">
      <alignment vertical="center"/>
    </xf>
    <xf numFmtId="44" fontId="66" fillId="0" borderId="0" xfId="5" applyFont="1" applyAlignment="1">
      <alignment horizontal="center" vertical="center"/>
    </xf>
    <xf numFmtId="44" fontId="66" fillId="0" borderId="1" xfId="5" applyFont="1" applyBorder="1" applyAlignment="1">
      <alignment horizontal="center" vertical="center"/>
    </xf>
    <xf numFmtId="44" fontId="67" fillId="0" borderId="0" xfId="5" applyFont="1" applyAlignment="1">
      <alignment vertical="center"/>
    </xf>
    <xf numFmtId="44" fontId="67" fillId="0" borderId="4" xfId="5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68" fillId="0" borderId="0" xfId="0" applyFont="1" applyAlignment="1">
      <alignment horizontal="right" vertical="center" wrapText="1"/>
    </xf>
    <xf numFmtId="44" fontId="18" fillId="0" borderId="0" xfId="5" applyFont="1" applyAlignment="1">
      <alignment horizontal="center" vertical="center"/>
    </xf>
    <xf numFmtId="43" fontId="18" fillId="0" borderId="0" xfId="2" applyFont="1" applyAlignment="1">
      <alignment horizontal="left" vertical="center"/>
    </xf>
    <xf numFmtId="0" fontId="18" fillId="0" borderId="0" xfId="0" applyFont="1"/>
    <xf numFmtId="44" fontId="67" fillId="0" borderId="5" xfId="5" applyFont="1" applyBorder="1" applyAlignment="1">
      <alignment vertical="center"/>
    </xf>
    <xf numFmtId="44" fontId="60" fillId="0" borderId="0" xfId="5" applyFont="1" applyAlignment="1">
      <alignment horizontal="center" vertical="center"/>
    </xf>
    <xf numFmtId="44" fontId="60" fillId="0" borderId="1" xfId="5" applyFont="1" applyBorder="1" applyAlignment="1">
      <alignment horizontal="center" vertical="center"/>
    </xf>
    <xf numFmtId="44" fontId="67" fillId="0" borderId="0" xfId="5" applyFont="1" applyBorder="1" applyAlignment="1">
      <alignment vertical="center"/>
    </xf>
    <xf numFmtId="44" fontId="69" fillId="0" borderId="0" xfId="5" applyFont="1" applyAlignment="1">
      <alignment vertical="center"/>
    </xf>
    <xf numFmtId="44" fontId="27" fillId="0" borderId="0" xfId="5" applyFont="1" applyAlignment="1">
      <alignment horizontal="right" vertical="center"/>
    </xf>
    <xf numFmtId="44" fontId="70" fillId="3" borderId="18" xfId="5" applyFont="1" applyFill="1" applyBorder="1" applyAlignment="1">
      <alignment horizontal="center" vertical="center"/>
    </xf>
    <xf numFmtId="44" fontId="71" fillId="0" borderId="6" xfId="5" quotePrefix="1" applyFont="1" applyBorder="1" applyAlignment="1">
      <alignment horizontal="center" vertical="center"/>
    </xf>
    <xf numFmtId="44" fontId="72" fillId="0" borderId="9" xfId="5" applyFont="1" applyBorder="1" applyAlignment="1">
      <alignment horizontal="center" vertical="center"/>
    </xf>
    <xf numFmtId="44" fontId="47" fillId="0" borderId="10" xfId="5" applyFont="1" applyBorder="1" applyAlignment="1">
      <alignment horizontal="center" vertical="center"/>
    </xf>
    <xf numFmtId="44" fontId="57" fillId="0" borderId="9" xfId="5" applyFont="1" applyBorder="1" applyAlignment="1">
      <alignment horizontal="center" vertical="center"/>
    </xf>
    <xf numFmtId="44" fontId="47" fillId="0" borderId="22" xfId="5" applyFont="1" applyBorder="1" applyAlignment="1">
      <alignment vertical="center"/>
    </xf>
    <xf numFmtId="44" fontId="47" fillId="0" borderId="18" xfId="5" applyFont="1" applyBorder="1" applyAlignment="1">
      <alignment horizontal="center" vertical="center"/>
    </xf>
    <xf numFmtId="44" fontId="47" fillId="0" borderId="0" xfId="5" applyFont="1" applyAlignment="1">
      <alignment vertical="center"/>
    </xf>
    <xf numFmtId="44" fontId="73" fillId="0" borderId="0" xfId="5" applyFont="1" applyAlignment="1">
      <alignment horizontal="right" vertical="center"/>
    </xf>
    <xf numFmtId="44" fontId="73" fillId="0" borderId="5" xfId="5" applyFont="1" applyBorder="1" applyAlignment="1">
      <alignment horizontal="center" vertical="center"/>
    </xf>
    <xf numFmtId="44" fontId="27" fillId="0" borderId="0" xfId="5" applyFont="1"/>
    <xf numFmtId="44" fontId="74" fillId="0" borderId="0" xfId="5" applyFont="1"/>
    <xf numFmtId="44" fontId="47" fillId="0" borderId="25" xfId="5" applyFont="1" applyBorder="1" applyAlignment="1">
      <alignment horizontal="center" vertical="center"/>
    </xf>
    <xf numFmtId="44" fontId="47" fillId="0" borderId="24" xfId="5" applyFont="1" applyBorder="1" applyAlignment="1">
      <alignment horizontal="center" vertical="center"/>
    </xf>
    <xf numFmtId="44" fontId="57" fillId="0" borderId="26" xfId="15" applyFont="1" applyBorder="1" applyAlignment="1">
      <alignment horizontal="center" vertical="center"/>
    </xf>
    <xf numFmtId="44" fontId="47" fillId="0" borderId="24" xfId="15" applyFont="1" applyBorder="1" applyAlignment="1">
      <alignment horizontal="center" vertical="center"/>
    </xf>
    <xf numFmtId="44" fontId="42" fillId="0" borderId="24" xfId="15" quotePrefix="1" applyFont="1" applyBorder="1" applyAlignment="1">
      <alignment horizontal="left" vertical="center"/>
    </xf>
    <xf numFmtId="44" fontId="75" fillId="0" borderId="3" xfId="5" applyFont="1" applyBorder="1" applyAlignment="1">
      <alignment horizontal="center" vertical="center"/>
    </xf>
    <xf numFmtId="164" fontId="75" fillId="0" borderId="4" xfId="13" applyNumberFormat="1" applyFont="1" applyBorder="1" applyAlignment="1">
      <alignment horizontal="left" vertical="center"/>
    </xf>
    <xf numFmtId="44" fontId="66" fillId="0" borderId="3" xfId="5" applyFont="1" applyBorder="1" applyAlignment="1">
      <alignment horizontal="center" vertical="center"/>
    </xf>
    <xf numFmtId="164" fontId="66" fillId="0" borderId="4" xfId="13" applyNumberFormat="1" applyFont="1" applyBorder="1" applyAlignment="1">
      <alignment horizontal="left" vertical="center"/>
    </xf>
    <xf numFmtId="164" fontId="66" fillId="0" borderId="5" xfId="13" applyNumberFormat="1" applyFont="1" applyBorder="1" applyAlignment="1">
      <alignment horizontal="left" vertical="center"/>
    </xf>
    <xf numFmtId="44" fontId="66" fillId="0" borderId="0" xfId="13" applyNumberFormat="1" applyFont="1" applyAlignment="1">
      <alignment horizontal="left" vertical="center"/>
    </xf>
    <xf numFmtId="44" fontId="66" fillId="0" borderId="4" xfId="7" applyFont="1" applyBorder="1" applyAlignment="1">
      <alignment vertical="center"/>
    </xf>
  </cellXfs>
  <cellStyles count="20">
    <cellStyle name="Bad" xfId="1" builtinId="27"/>
    <cellStyle name="Comma" xfId="2" builtinId="3"/>
    <cellStyle name="Comma 2" xfId="3"/>
    <cellStyle name="Comma 3" xfId="4"/>
    <cellStyle name="Currency" xfId="5" builtinId="4"/>
    <cellStyle name="Currency 2" xfId="6"/>
    <cellStyle name="Currency 3" xfId="7"/>
    <cellStyle name="Currency 3 2" xfId="8"/>
    <cellStyle name="Currency 3 2 2" xfId="15"/>
    <cellStyle name="Normal" xfId="0" builtinId="0"/>
    <cellStyle name="Normal 2" xfId="9"/>
    <cellStyle name="Normal 2 2" xfId="10"/>
    <cellStyle name="Normal 2 2 2" xfId="11"/>
    <cellStyle name="Normal 2 2 2 2" xfId="17"/>
    <cellStyle name="Normal 3" xfId="12"/>
    <cellStyle name="Normal 3 2" xfId="18"/>
    <cellStyle name="Normal 3_PA2832013 - SJU 4838 U - A4 1.8T FSI MU - FRONT (AVIVA)" xfId="13"/>
    <cellStyle name="Normal 3_PA5852012 - SJW 555 B - RS5 4.2 FSI QU - REAR (DIRECT)" xfId="14"/>
    <cellStyle name="Normal 5" xfId="16"/>
    <cellStyle name="Normal 5 2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510"/>
  <sheetViews>
    <sheetView tabSelected="1" topLeftCell="A16" zoomScaleNormal="125" workbookViewId="0">
      <selection activeCell="D18" sqref="D18:D20"/>
    </sheetView>
  </sheetViews>
  <sheetFormatPr defaultColWidth="9.1796875" defaultRowHeight="12.5"/>
  <cols>
    <col min="1" max="1" width="26.7265625" style="5" customWidth="1"/>
    <col min="2" max="2" width="6.453125" style="5" customWidth="1"/>
    <col min="3" max="3" width="25.7265625" style="5" customWidth="1"/>
    <col min="4" max="4" width="30.26953125" style="5" customWidth="1"/>
    <col min="5" max="16384" width="9.1796875" style="5"/>
  </cols>
  <sheetData>
    <row r="1" spans="1:4" ht="24.75" customHeight="1">
      <c r="A1" s="3" t="s">
        <v>38</v>
      </c>
      <c r="B1" s="4"/>
      <c r="C1" s="4"/>
    </row>
    <row r="2" spans="1:4" ht="13.5" customHeight="1">
      <c r="A2" s="4" t="s">
        <v>42</v>
      </c>
      <c r="B2" s="4"/>
      <c r="C2" s="4"/>
    </row>
    <row r="3" spans="1:4" ht="13.5" customHeight="1">
      <c r="A3" s="4" t="s">
        <v>43</v>
      </c>
      <c r="B3" s="4"/>
      <c r="C3" s="4"/>
      <c r="D3" s="76" t="s">
        <v>140</v>
      </c>
    </row>
    <row r="4" spans="1:4" ht="15" customHeight="1">
      <c r="A4" s="42" t="s">
        <v>64</v>
      </c>
      <c r="B4" s="4"/>
      <c r="C4" s="4"/>
    </row>
    <row r="5" spans="1:4" ht="15" customHeight="1">
      <c r="A5" s="4"/>
      <c r="B5" s="4"/>
      <c r="C5" s="4"/>
    </row>
    <row r="6" spans="1:4" ht="15" customHeight="1">
      <c r="A6" s="6" t="s">
        <v>8</v>
      </c>
      <c r="B6" s="4"/>
      <c r="C6" s="4"/>
    </row>
    <row r="7" spans="1:4" ht="15.65" customHeight="1">
      <c r="A7" s="43"/>
      <c r="B7" s="4"/>
      <c r="C7" s="4"/>
      <c r="D7" s="8"/>
    </row>
    <row r="8" spans="1:4" ht="15.65" customHeight="1">
      <c r="A8" s="4"/>
      <c r="B8" s="4"/>
      <c r="C8" s="4"/>
      <c r="D8" s="44"/>
    </row>
    <row r="9" spans="1:4" ht="15.65" customHeight="1">
      <c r="A9" s="1" t="s">
        <v>7</v>
      </c>
      <c r="B9" s="45" t="s">
        <v>0</v>
      </c>
      <c r="C9" s="4" t="s">
        <v>24</v>
      </c>
      <c r="D9" s="4"/>
    </row>
    <row r="10" spans="1:4" ht="15.65" customHeight="1">
      <c r="A10" s="1" t="s">
        <v>19</v>
      </c>
      <c r="B10" s="45" t="s">
        <v>0</v>
      </c>
      <c r="C10" s="4" t="s">
        <v>44</v>
      </c>
      <c r="D10" s="4"/>
    </row>
    <row r="11" spans="1:4" ht="15.65" customHeight="1">
      <c r="A11" s="1" t="s">
        <v>20</v>
      </c>
      <c r="B11" s="45" t="s">
        <v>0</v>
      </c>
      <c r="C11" s="46" t="s">
        <v>45</v>
      </c>
      <c r="D11" s="4"/>
    </row>
    <row r="12" spans="1:4" ht="15.65" customHeight="1">
      <c r="A12" s="1" t="s">
        <v>21</v>
      </c>
      <c r="B12" s="45" t="s">
        <v>0</v>
      </c>
      <c r="C12" s="46" t="s">
        <v>46</v>
      </c>
      <c r="D12" s="4"/>
    </row>
    <row r="13" spans="1:4" ht="15.65" customHeight="1">
      <c r="A13" s="1" t="s">
        <v>22</v>
      </c>
      <c r="B13" s="45" t="s">
        <v>0</v>
      </c>
      <c r="C13" s="4" t="s">
        <v>141</v>
      </c>
      <c r="D13" s="4"/>
    </row>
    <row r="14" spans="1:4" ht="15.65" customHeight="1">
      <c r="A14" s="1" t="s">
        <v>23</v>
      </c>
      <c r="B14" s="45" t="s">
        <v>0</v>
      </c>
      <c r="C14" s="47">
        <v>43871</v>
      </c>
      <c r="D14" s="4"/>
    </row>
    <row r="15" spans="1:4" ht="14.15" customHeight="1">
      <c r="A15" s="13"/>
      <c r="B15" s="45"/>
      <c r="C15" s="48"/>
      <c r="D15" s="4"/>
    </row>
    <row r="16" spans="1:4" ht="19.5" customHeight="1">
      <c r="A16" s="58" t="s">
        <v>69</v>
      </c>
      <c r="B16" s="45"/>
      <c r="C16" s="48"/>
      <c r="D16" s="4"/>
    </row>
    <row r="17" spans="1:4" ht="19.5" customHeight="1">
      <c r="A17" s="13"/>
      <c r="B17" s="45"/>
      <c r="C17" s="48"/>
      <c r="D17"/>
    </row>
    <row r="18" spans="1:4" ht="15.75" customHeight="1">
      <c r="A18" s="1" t="s">
        <v>70</v>
      </c>
      <c r="B18" s="69"/>
      <c r="C18" s="70"/>
      <c r="D18" s="238" t="s">
        <v>253</v>
      </c>
    </row>
    <row r="19" spans="1:4" s="50" customFormat="1" ht="18.75" customHeight="1">
      <c r="A19" s="2" t="s">
        <v>71</v>
      </c>
      <c r="B19" s="49"/>
      <c r="C19" s="49"/>
      <c r="D19" s="238" t="s">
        <v>254</v>
      </c>
    </row>
    <row r="20" spans="1:4" s="50" customFormat="1" ht="14.15" customHeight="1">
      <c r="A20" s="2" t="s">
        <v>72</v>
      </c>
      <c r="D20" s="238" t="s">
        <v>255</v>
      </c>
    </row>
    <row r="21" spans="1:4" s="50" customFormat="1" ht="15.65" customHeight="1">
      <c r="A21" s="2" t="s">
        <v>73</v>
      </c>
      <c r="D21"/>
    </row>
    <row r="22" spans="1:4" s="50" customFormat="1" ht="15.65" customHeight="1">
      <c r="A22" s="2"/>
      <c r="D22" s="5"/>
    </row>
    <row r="23" spans="1:4" s="50" customFormat="1" ht="15.65" customHeight="1">
      <c r="A23" s="26" t="s">
        <v>74</v>
      </c>
      <c r="B23" s="51"/>
      <c r="C23" s="49"/>
      <c r="D23" s="52"/>
    </row>
    <row r="24" spans="1:4" ht="14.15" customHeight="1">
      <c r="A24" s="26" t="s">
        <v>75</v>
      </c>
      <c r="B24" s="71"/>
      <c r="C24" s="72"/>
      <c r="D24" s="4"/>
    </row>
    <row r="25" spans="1:4" ht="14.15" customHeight="1">
      <c r="A25" s="26"/>
      <c r="B25" s="53"/>
      <c r="C25" s="48"/>
      <c r="D25" s="4"/>
    </row>
    <row r="26" spans="1:4" ht="15.65" customHeight="1">
      <c r="A26" s="1" t="s">
        <v>25</v>
      </c>
      <c r="B26" s="45" t="s">
        <v>0</v>
      </c>
      <c r="C26" s="4" t="s">
        <v>142</v>
      </c>
      <c r="D26" s="4"/>
    </row>
    <row r="27" spans="1:4" ht="15.65" customHeight="1">
      <c r="A27" s="1" t="s">
        <v>26</v>
      </c>
      <c r="B27" s="45" t="s">
        <v>0</v>
      </c>
      <c r="C27" s="4" t="s">
        <v>143</v>
      </c>
      <c r="D27" s="4"/>
    </row>
    <row r="28" spans="1:4" ht="15.65" customHeight="1">
      <c r="A28" s="1"/>
      <c r="B28" s="45"/>
      <c r="C28" s="4" t="s">
        <v>144</v>
      </c>
      <c r="D28" s="4"/>
    </row>
    <row r="29" spans="1:4" ht="15.65" customHeight="1">
      <c r="A29" s="1"/>
      <c r="B29" s="45"/>
      <c r="C29" s="4" t="s">
        <v>145</v>
      </c>
      <c r="D29" s="4"/>
    </row>
    <row r="30" spans="1:4" ht="15.65" customHeight="1">
      <c r="A30" s="1" t="s">
        <v>27</v>
      </c>
      <c r="B30" s="45" t="s">
        <v>0</v>
      </c>
      <c r="C30" s="15" t="s">
        <v>146</v>
      </c>
      <c r="D30" s="4"/>
    </row>
    <row r="31" spans="1:4" ht="15.65" customHeight="1">
      <c r="A31" s="1" t="s">
        <v>28</v>
      </c>
      <c r="B31" s="45" t="s">
        <v>0</v>
      </c>
      <c r="C31" s="4" t="s">
        <v>118</v>
      </c>
      <c r="D31" s="4"/>
    </row>
    <row r="32" spans="1:4" ht="14">
      <c r="A32" s="1" t="s">
        <v>47</v>
      </c>
      <c r="B32" s="64" t="s">
        <v>0</v>
      </c>
      <c r="C32" s="15" t="s">
        <v>147</v>
      </c>
      <c r="D32" s="4"/>
    </row>
    <row r="33" spans="1:4" ht="21.75" customHeight="1">
      <c r="A33" s="1" t="s">
        <v>30</v>
      </c>
      <c r="B33" s="45" t="s">
        <v>0</v>
      </c>
      <c r="C33" s="6" t="s">
        <v>148</v>
      </c>
      <c r="D33" s="4"/>
    </row>
    <row r="34" spans="1:4" ht="15.5">
      <c r="A34" s="1" t="s">
        <v>29</v>
      </c>
      <c r="B34" s="45" t="s">
        <v>0</v>
      </c>
      <c r="C34" s="4" t="s">
        <v>77</v>
      </c>
      <c r="D34" s="4"/>
    </row>
    <row r="35" spans="1:4" ht="15.65" customHeight="1">
      <c r="A35" s="54" t="s">
        <v>31</v>
      </c>
      <c r="B35" s="55" t="s">
        <v>0</v>
      </c>
      <c r="C35" s="62">
        <v>42941</v>
      </c>
    </row>
    <row r="36" spans="1:4" ht="15.65" customHeight="1">
      <c r="A36" s="1" t="s">
        <v>32</v>
      </c>
      <c r="B36" s="45" t="s">
        <v>0</v>
      </c>
      <c r="C36" s="62" t="s">
        <v>149</v>
      </c>
      <c r="D36" s="4"/>
    </row>
    <row r="37" spans="1:4" ht="15.65" customHeight="1">
      <c r="A37" s="1" t="s">
        <v>39</v>
      </c>
      <c r="B37" s="45" t="s">
        <v>0</v>
      </c>
      <c r="C37" s="15" t="s">
        <v>150</v>
      </c>
      <c r="D37" s="4"/>
    </row>
    <row r="38" spans="1:4" ht="15.65" customHeight="1">
      <c r="A38" s="1" t="s">
        <v>33</v>
      </c>
      <c r="B38" s="45" t="s">
        <v>0</v>
      </c>
      <c r="C38" s="56" t="s">
        <v>48</v>
      </c>
      <c r="D38" s="4"/>
    </row>
    <row r="39" spans="1:4" ht="15.65" customHeight="1">
      <c r="A39" s="1" t="s">
        <v>34</v>
      </c>
      <c r="B39" s="45" t="s">
        <v>0</v>
      </c>
      <c r="C39" s="57" t="s">
        <v>48</v>
      </c>
      <c r="D39" s="4"/>
    </row>
    <row r="40" spans="1:4" ht="15.65" customHeight="1">
      <c r="A40" s="1" t="s">
        <v>35</v>
      </c>
      <c r="B40" s="45" t="s">
        <v>0</v>
      </c>
      <c r="C40" s="4" t="s">
        <v>60</v>
      </c>
      <c r="D40" s="4"/>
    </row>
    <row r="41" spans="1:4" ht="15.65" customHeight="1">
      <c r="A41" s="1" t="s">
        <v>36</v>
      </c>
      <c r="B41" s="45" t="s">
        <v>0</v>
      </c>
      <c r="C41" s="47">
        <v>43868</v>
      </c>
      <c r="D41" s="4"/>
    </row>
    <row r="42" spans="1:4" ht="15.65" customHeight="1">
      <c r="A42" s="1" t="s">
        <v>37</v>
      </c>
      <c r="B42" s="45" t="s">
        <v>0</v>
      </c>
      <c r="C42" s="47" t="s">
        <v>151</v>
      </c>
    </row>
    <row r="43" spans="1:4" ht="15.65" customHeight="1">
      <c r="A43" s="13"/>
      <c r="B43" s="58"/>
      <c r="C43" s="4"/>
    </row>
    <row r="44" spans="1:4" ht="15.65" customHeight="1">
      <c r="A44" s="13"/>
      <c r="B44" s="58"/>
      <c r="C44" s="4"/>
    </row>
    <row r="45" spans="1:4" ht="15.65" customHeight="1">
      <c r="A45" s="13"/>
      <c r="B45" s="58"/>
      <c r="C45" s="4"/>
    </row>
    <row r="46" spans="1:4" ht="15.65" customHeight="1">
      <c r="A46" s="13"/>
      <c r="B46" s="58"/>
      <c r="C46" s="4"/>
    </row>
    <row r="47" spans="1:4" ht="15.65" customHeight="1">
      <c r="A47" s="59"/>
      <c r="B47" s="60"/>
    </row>
    <row r="48" spans="1:4" ht="15.65" customHeight="1">
      <c r="A48" s="59"/>
      <c r="B48" s="60"/>
    </row>
    <row r="49" spans="1:2" ht="15.65" customHeight="1">
      <c r="A49" s="59"/>
      <c r="B49" s="60"/>
    </row>
    <row r="50" spans="1:2" ht="15.65" customHeight="1">
      <c r="A50" s="59"/>
      <c r="B50" s="60"/>
    </row>
    <row r="51" spans="1:2" ht="15.65" customHeight="1">
      <c r="A51" s="59"/>
      <c r="B51" s="60"/>
    </row>
    <row r="52" spans="1:2" ht="15.65" customHeight="1">
      <c r="A52" s="59"/>
      <c r="B52" s="60"/>
    </row>
    <row r="53" spans="1:2" ht="15.65" customHeight="1">
      <c r="A53" s="59"/>
      <c r="B53" s="60"/>
    </row>
    <row r="54" spans="1:2" ht="15.65" customHeight="1">
      <c r="A54" s="59"/>
      <c r="B54" s="60"/>
    </row>
    <row r="55" spans="1:2" ht="15.65" customHeight="1">
      <c r="A55" s="59"/>
      <c r="B55" s="60"/>
    </row>
    <row r="56" spans="1:2" ht="15.65" customHeight="1">
      <c r="A56" s="59"/>
      <c r="B56" s="60"/>
    </row>
    <row r="57" spans="1:2" ht="15.65" customHeight="1">
      <c r="A57" s="59"/>
      <c r="B57" s="60"/>
    </row>
    <row r="58" spans="1:2" ht="15.65" customHeight="1">
      <c r="A58" s="59"/>
      <c r="B58" s="60"/>
    </row>
    <row r="59" spans="1:2" ht="15.65" customHeight="1">
      <c r="A59" s="59"/>
      <c r="B59" s="60"/>
    </row>
    <row r="60" spans="1:2" ht="15.65" customHeight="1">
      <c r="A60" s="59"/>
      <c r="B60" s="60"/>
    </row>
    <row r="61" spans="1:2" ht="15.65" customHeight="1">
      <c r="A61" s="59"/>
      <c r="B61" s="60"/>
    </row>
    <row r="62" spans="1:2" ht="15.65" customHeight="1">
      <c r="A62" s="59"/>
      <c r="B62" s="60"/>
    </row>
    <row r="63" spans="1:2" ht="15.65" customHeight="1">
      <c r="A63" s="59"/>
      <c r="B63" s="60"/>
    </row>
    <row r="64" spans="1:2" ht="15.65" customHeight="1">
      <c r="A64" s="59"/>
      <c r="B64" s="60"/>
    </row>
    <row r="65" spans="1:2" ht="15.65" customHeight="1">
      <c r="A65" s="59"/>
      <c r="B65" s="60"/>
    </row>
    <row r="66" spans="1:2" ht="15.65" customHeight="1">
      <c r="A66" s="59"/>
      <c r="B66" s="60"/>
    </row>
    <row r="67" spans="1:2" ht="15.65" customHeight="1">
      <c r="A67" s="59"/>
      <c r="B67" s="60"/>
    </row>
    <row r="68" spans="1:2" ht="15.65" customHeight="1">
      <c r="A68" s="59"/>
      <c r="B68" s="60"/>
    </row>
    <row r="69" spans="1:2" ht="15.65" customHeight="1">
      <c r="A69" s="59"/>
      <c r="B69" s="60"/>
    </row>
    <row r="70" spans="1:2" ht="15.65" customHeight="1">
      <c r="A70" s="59"/>
      <c r="B70" s="60"/>
    </row>
    <row r="71" spans="1:2" ht="15.65" customHeight="1">
      <c r="A71" s="59"/>
      <c r="B71" s="60"/>
    </row>
    <row r="72" spans="1:2" ht="15.65" customHeight="1">
      <c r="A72" s="59"/>
      <c r="B72" s="60"/>
    </row>
    <row r="73" spans="1:2" ht="15.65" customHeight="1">
      <c r="A73" s="59"/>
      <c r="B73" s="60"/>
    </row>
    <row r="74" spans="1:2" ht="15.65" customHeight="1">
      <c r="A74" s="59"/>
      <c r="B74" s="60"/>
    </row>
    <row r="75" spans="1:2" ht="15.65" customHeight="1">
      <c r="A75" s="59"/>
      <c r="B75" s="60"/>
    </row>
    <row r="76" spans="1:2" ht="15.65" customHeight="1">
      <c r="A76" s="59"/>
      <c r="B76" s="60"/>
    </row>
    <row r="77" spans="1:2" ht="15.65" customHeight="1">
      <c r="A77" s="59"/>
      <c r="B77" s="60"/>
    </row>
    <row r="78" spans="1:2" ht="15.65" customHeight="1">
      <c r="A78" s="59"/>
      <c r="B78" s="60"/>
    </row>
    <row r="79" spans="1:2" ht="15.65" customHeight="1">
      <c r="A79" s="59"/>
      <c r="B79" s="60"/>
    </row>
    <row r="80" spans="1:2" ht="15.65" customHeight="1">
      <c r="A80" s="59"/>
      <c r="B80" s="60"/>
    </row>
    <row r="81" spans="1:2" ht="15.65" customHeight="1">
      <c r="A81" s="59"/>
      <c r="B81" s="60"/>
    </row>
    <row r="82" spans="1:2" ht="15.65" customHeight="1">
      <c r="A82" s="59"/>
      <c r="B82" s="60"/>
    </row>
    <row r="83" spans="1:2" ht="15.65" customHeight="1">
      <c r="A83" s="59"/>
      <c r="B83" s="60"/>
    </row>
    <row r="84" spans="1:2" ht="15.65" customHeight="1">
      <c r="A84" s="59"/>
      <c r="B84" s="60"/>
    </row>
    <row r="85" spans="1:2" ht="15.65" customHeight="1">
      <c r="A85" s="59"/>
      <c r="B85" s="60"/>
    </row>
    <row r="86" spans="1:2" ht="15.65" customHeight="1">
      <c r="A86" s="59"/>
      <c r="B86" s="60"/>
    </row>
    <row r="87" spans="1:2" ht="15.65" customHeight="1">
      <c r="A87" s="59"/>
      <c r="B87" s="60"/>
    </row>
    <row r="88" spans="1:2" ht="15.65" customHeight="1">
      <c r="A88" s="59"/>
      <c r="B88" s="60"/>
    </row>
    <row r="89" spans="1:2" ht="15.65" customHeight="1">
      <c r="A89" s="59"/>
      <c r="B89" s="60"/>
    </row>
    <row r="90" spans="1:2" ht="15.65" customHeight="1">
      <c r="A90" s="59"/>
      <c r="B90" s="60"/>
    </row>
    <row r="91" spans="1:2" ht="15.65" customHeight="1">
      <c r="A91" s="59"/>
      <c r="B91" s="60"/>
    </row>
    <row r="92" spans="1:2" ht="15.65" customHeight="1">
      <c r="A92" s="59"/>
      <c r="B92" s="60"/>
    </row>
    <row r="93" spans="1:2" ht="15.65" customHeight="1">
      <c r="A93" s="59"/>
      <c r="B93" s="60"/>
    </row>
    <row r="94" spans="1:2" ht="15.65" customHeight="1">
      <c r="A94" s="59"/>
      <c r="B94" s="60"/>
    </row>
    <row r="95" spans="1:2" ht="15.65" customHeight="1">
      <c r="A95" s="59"/>
      <c r="B95" s="60"/>
    </row>
    <row r="96" spans="1:2" ht="15.65" customHeight="1">
      <c r="A96" s="59"/>
      <c r="B96" s="60"/>
    </row>
    <row r="97" spans="1:2" ht="15.65" customHeight="1">
      <c r="A97" s="59"/>
      <c r="B97" s="60"/>
    </row>
    <row r="98" spans="1:2" ht="15.65" customHeight="1">
      <c r="A98" s="59"/>
      <c r="B98" s="60"/>
    </row>
    <row r="99" spans="1:2" ht="15.65" customHeight="1">
      <c r="A99" s="59"/>
      <c r="B99" s="60"/>
    </row>
    <row r="100" spans="1:2" ht="15.65" customHeight="1">
      <c r="A100" s="59"/>
      <c r="B100" s="60"/>
    </row>
    <row r="101" spans="1:2" ht="15.65" customHeight="1">
      <c r="A101" s="59"/>
      <c r="B101" s="60"/>
    </row>
    <row r="102" spans="1:2" ht="15.65" customHeight="1">
      <c r="A102" s="59"/>
      <c r="B102" s="60"/>
    </row>
    <row r="103" spans="1:2" ht="15.65" customHeight="1">
      <c r="A103" s="59"/>
      <c r="B103" s="60"/>
    </row>
    <row r="104" spans="1:2" ht="15.65" customHeight="1">
      <c r="A104" s="59"/>
      <c r="B104" s="60"/>
    </row>
    <row r="105" spans="1:2" ht="15.65" customHeight="1">
      <c r="A105" s="59"/>
      <c r="B105" s="60"/>
    </row>
    <row r="106" spans="1:2" ht="15.65" customHeight="1">
      <c r="A106" s="59"/>
      <c r="B106" s="60"/>
    </row>
    <row r="107" spans="1:2" ht="15.65" customHeight="1">
      <c r="A107" s="59"/>
      <c r="B107" s="60"/>
    </row>
    <row r="108" spans="1:2" ht="15.65" customHeight="1">
      <c r="A108" s="59"/>
      <c r="B108" s="60"/>
    </row>
    <row r="109" spans="1:2" ht="15.65" customHeight="1">
      <c r="A109" s="59"/>
      <c r="B109" s="60"/>
    </row>
    <row r="110" spans="1:2" ht="15.65" customHeight="1">
      <c r="A110" s="59"/>
      <c r="B110" s="60"/>
    </row>
    <row r="111" spans="1:2" ht="15.65" customHeight="1">
      <c r="A111" s="59"/>
      <c r="B111" s="60"/>
    </row>
    <row r="112" spans="1:2" ht="15.65" customHeight="1">
      <c r="A112" s="59"/>
      <c r="B112" s="60"/>
    </row>
    <row r="113" spans="1:3" ht="15.65" customHeight="1">
      <c r="A113" s="59"/>
      <c r="B113" s="60"/>
    </row>
    <row r="114" spans="1:3" ht="15.65" customHeight="1">
      <c r="A114" s="59"/>
      <c r="B114" s="60"/>
    </row>
    <row r="115" spans="1:3" ht="15.65" customHeight="1">
      <c r="A115" s="59"/>
      <c r="B115" s="60"/>
    </row>
    <row r="116" spans="1:3" ht="15.65" customHeight="1">
      <c r="A116" s="59"/>
      <c r="B116" s="60"/>
    </row>
    <row r="117" spans="1:3" ht="15.65" customHeight="1">
      <c r="A117" s="59"/>
      <c r="B117" s="60"/>
    </row>
    <row r="118" spans="1:3" ht="15.65" customHeight="1">
      <c r="A118" s="59"/>
      <c r="B118" s="60"/>
    </row>
    <row r="119" spans="1:3" ht="15.65" customHeight="1">
      <c r="A119" s="59"/>
      <c r="B119" s="60"/>
    </row>
    <row r="120" spans="1:3" ht="15.65" customHeight="1">
      <c r="A120" s="59"/>
      <c r="B120" s="60"/>
    </row>
    <row r="121" spans="1:3" ht="15.65" customHeight="1">
      <c r="A121" s="59"/>
      <c r="B121" s="60"/>
    </row>
    <row r="122" spans="1:3" ht="15.65" customHeight="1">
      <c r="A122" s="59"/>
      <c r="B122" s="60"/>
    </row>
    <row r="123" spans="1:3" ht="15.65" customHeight="1">
      <c r="A123" s="59"/>
      <c r="B123" s="60"/>
    </row>
    <row r="124" spans="1:3" ht="15.65" customHeight="1">
      <c r="A124" s="59"/>
      <c r="B124" s="60"/>
    </row>
    <row r="125" spans="1:3" ht="15.65" customHeight="1">
      <c r="A125" s="59"/>
      <c r="B125" s="60"/>
    </row>
    <row r="126" spans="1:3" ht="15.65" customHeight="1">
      <c r="A126" s="59"/>
      <c r="B126" s="60"/>
    </row>
    <row r="127" spans="1:3" ht="15.65" customHeight="1">
      <c r="A127" s="59"/>
      <c r="B127" s="60"/>
    </row>
    <row r="128" spans="1:3" ht="15.65" customHeight="1">
      <c r="A128" s="59"/>
      <c r="B128" s="60"/>
      <c r="C128" s="61"/>
    </row>
    <row r="129" spans="1:3" ht="15.65" customHeight="1">
      <c r="A129" s="59"/>
      <c r="B129" s="60"/>
      <c r="C129" s="61"/>
    </row>
    <row r="130" spans="1:3" ht="15.65" customHeight="1">
      <c r="A130" s="59"/>
      <c r="B130" s="60"/>
      <c r="C130" s="61"/>
    </row>
    <row r="131" spans="1:3" ht="15.65" customHeight="1">
      <c r="A131" s="59"/>
      <c r="B131" s="60"/>
      <c r="C131" s="61"/>
    </row>
    <row r="132" spans="1:3" ht="15.65" customHeight="1">
      <c r="A132" s="59"/>
      <c r="B132" s="60"/>
      <c r="C132" s="61"/>
    </row>
    <row r="133" spans="1:3" ht="15.65" customHeight="1">
      <c r="A133" s="59"/>
      <c r="B133" s="60"/>
      <c r="C133" s="61"/>
    </row>
    <row r="134" spans="1:3" ht="15.65" customHeight="1">
      <c r="A134" s="59"/>
      <c r="B134" s="60"/>
      <c r="C134" s="61"/>
    </row>
    <row r="135" spans="1:3" ht="15.65" customHeight="1">
      <c r="A135" s="59"/>
      <c r="B135" s="60"/>
      <c r="C135" s="61"/>
    </row>
    <row r="136" spans="1:3" ht="15.65" customHeight="1">
      <c r="A136" s="59"/>
      <c r="B136" s="60"/>
      <c r="C136" s="61"/>
    </row>
    <row r="137" spans="1:3" ht="15.65" customHeight="1">
      <c r="A137" s="59"/>
      <c r="B137" s="60"/>
      <c r="C137" s="61"/>
    </row>
    <row r="138" spans="1:3" ht="15.65" customHeight="1">
      <c r="A138" s="59"/>
      <c r="B138" s="60"/>
      <c r="C138" s="61"/>
    </row>
    <row r="139" spans="1:3" ht="15.65" customHeight="1">
      <c r="A139" s="59"/>
      <c r="B139" s="60"/>
      <c r="C139" s="61"/>
    </row>
    <row r="140" spans="1:3" ht="15.65" customHeight="1">
      <c r="A140" s="59"/>
      <c r="B140" s="60"/>
      <c r="C140" s="61"/>
    </row>
    <row r="141" spans="1:3" ht="15.65" customHeight="1">
      <c r="A141" s="59"/>
      <c r="B141" s="60"/>
      <c r="C141" s="61"/>
    </row>
    <row r="142" spans="1:3" ht="15.65" customHeight="1">
      <c r="A142" s="59"/>
      <c r="B142" s="60"/>
      <c r="C142" s="61"/>
    </row>
    <row r="143" spans="1:3" ht="15.65" customHeight="1">
      <c r="A143" s="59"/>
      <c r="B143" s="60"/>
      <c r="C143" s="61"/>
    </row>
    <row r="144" spans="1:3" ht="15.65" customHeight="1">
      <c r="A144" s="59"/>
      <c r="B144" s="60"/>
      <c r="C144" s="61"/>
    </row>
    <row r="145" spans="1:3" ht="15.65" customHeight="1">
      <c r="A145" s="59"/>
      <c r="B145" s="60"/>
      <c r="C145" s="61"/>
    </row>
    <row r="146" spans="1:3" ht="15.65" customHeight="1">
      <c r="A146" s="59"/>
      <c r="B146" s="60"/>
      <c r="C146" s="61"/>
    </row>
    <row r="147" spans="1:3" ht="15.65" customHeight="1">
      <c r="A147" s="59"/>
      <c r="B147" s="60"/>
      <c r="C147" s="61"/>
    </row>
    <row r="148" spans="1:3" ht="15.65" customHeight="1">
      <c r="A148" s="59"/>
      <c r="B148" s="60"/>
      <c r="C148" s="61"/>
    </row>
    <row r="149" spans="1:3" ht="15.65" customHeight="1">
      <c r="A149" s="59"/>
      <c r="B149" s="60"/>
      <c r="C149" s="61"/>
    </row>
    <row r="150" spans="1:3" ht="15.65" customHeight="1">
      <c r="A150" s="59"/>
      <c r="B150" s="60"/>
      <c r="C150" s="61"/>
    </row>
    <row r="151" spans="1:3" ht="15.65" customHeight="1">
      <c r="A151" s="59"/>
      <c r="B151" s="60"/>
      <c r="C151" s="61"/>
    </row>
    <row r="152" spans="1:3" ht="15.65" customHeight="1">
      <c r="A152" s="59"/>
      <c r="B152" s="60"/>
      <c r="C152" s="61"/>
    </row>
    <row r="153" spans="1:3" ht="15.65" customHeight="1">
      <c r="A153" s="59"/>
      <c r="B153" s="60"/>
      <c r="C153" s="61"/>
    </row>
    <row r="154" spans="1:3" ht="15.65" customHeight="1">
      <c r="A154" s="59"/>
      <c r="B154" s="60"/>
      <c r="C154" s="61"/>
    </row>
    <row r="155" spans="1:3" ht="15.65" customHeight="1">
      <c r="A155" s="59"/>
      <c r="B155" s="60"/>
      <c r="C155" s="61"/>
    </row>
    <row r="156" spans="1:3" ht="15.65" customHeight="1">
      <c r="A156" s="59"/>
      <c r="B156" s="60"/>
      <c r="C156" s="61"/>
    </row>
    <row r="157" spans="1:3" ht="15.65" customHeight="1">
      <c r="A157" s="59"/>
      <c r="B157" s="60"/>
      <c r="C157" s="61"/>
    </row>
    <row r="158" spans="1:3" ht="15.65" customHeight="1">
      <c r="A158" s="59"/>
      <c r="B158" s="60"/>
      <c r="C158" s="61"/>
    </row>
    <row r="159" spans="1:3" ht="15.65" customHeight="1">
      <c r="A159" s="59"/>
      <c r="B159" s="60"/>
      <c r="C159" s="61"/>
    </row>
    <row r="160" spans="1:3" ht="15.65" customHeight="1">
      <c r="A160" s="59"/>
      <c r="B160" s="60"/>
      <c r="C160" s="61"/>
    </row>
    <row r="161" spans="1:3" ht="15.65" customHeight="1">
      <c r="A161" s="59"/>
      <c r="B161" s="60"/>
      <c r="C161" s="61"/>
    </row>
    <row r="162" spans="1:3" ht="15.65" customHeight="1">
      <c r="A162" s="59"/>
      <c r="B162" s="60"/>
      <c r="C162" s="61"/>
    </row>
    <row r="163" spans="1:3" ht="15.65" customHeight="1">
      <c r="A163" s="59"/>
      <c r="B163" s="60"/>
      <c r="C163" s="61"/>
    </row>
    <row r="164" spans="1:3" ht="15.5">
      <c r="A164" s="59"/>
      <c r="B164" s="60"/>
      <c r="C164" s="61"/>
    </row>
    <row r="165" spans="1:3" ht="15.5">
      <c r="A165" s="59"/>
      <c r="B165" s="60"/>
      <c r="C165" s="61"/>
    </row>
    <row r="166" spans="1:3" ht="15.5">
      <c r="A166" s="59"/>
      <c r="B166" s="60"/>
      <c r="C166" s="61"/>
    </row>
    <row r="167" spans="1:3" ht="15.5">
      <c r="A167" s="59"/>
      <c r="B167" s="59"/>
      <c r="C167" s="61"/>
    </row>
    <row r="168" spans="1:3" ht="15.5">
      <c r="A168" s="59"/>
      <c r="B168" s="59"/>
      <c r="C168" s="61"/>
    </row>
    <row r="169" spans="1:3" ht="15.5">
      <c r="A169" s="59"/>
      <c r="B169" s="59"/>
      <c r="C169" s="61"/>
    </row>
    <row r="170" spans="1:3" ht="15.5">
      <c r="A170" s="59"/>
      <c r="B170" s="59"/>
      <c r="C170" s="61"/>
    </row>
    <row r="171" spans="1:3" ht="15.5">
      <c r="A171" s="59"/>
      <c r="B171" s="59"/>
      <c r="C171" s="61"/>
    </row>
    <row r="172" spans="1:3" ht="15.5">
      <c r="A172" s="59"/>
      <c r="B172" s="59"/>
      <c r="C172" s="61"/>
    </row>
    <row r="173" spans="1:3" ht="15.5">
      <c r="A173" s="59"/>
      <c r="B173" s="59"/>
      <c r="C173" s="61"/>
    </row>
    <row r="174" spans="1:3" ht="15.5">
      <c r="A174" s="59"/>
      <c r="B174" s="59"/>
      <c r="C174" s="61"/>
    </row>
    <row r="175" spans="1:3" ht="15.5">
      <c r="A175" s="59"/>
      <c r="B175" s="59"/>
      <c r="C175" s="61"/>
    </row>
    <row r="176" spans="1:3" ht="15.5">
      <c r="A176" s="59"/>
      <c r="B176" s="59"/>
      <c r="C176" s="61"/>
    </row>
    <row r="177" spans="1:3" ht="15.5">
      <c r="A177" s="59"/>
      <c r="B177" s="59"/>
      <c r="C177" s="61"/>
    </row>
    <row r="178" spans="1:3" ht="15.5">
      <c r="A178" s="59"/>
      <c r="B178" s="59"/>
      <c r="C178" s="61"/>
    </row>
    <row r="179" spans="1:3" ht="15.5">
      <c r="A179" s="59"/>
      <c r="B179" s="59"/>
      <c r="C179" s="61"/>
    </row>
    <row r="180" spans="1:3" ht="15.5">
      <c r="A180" s="59"/>
      <c r="B180" s="59"/>
      <c r="C180" s="61"/>
    </row>
    <row r="181" spans="1:3" ht="15.5">
      <c r="A181" s="59"/>
      <c r="B181" s="59"/>
      <c r="C181" s="61"/>
    </row>
    <row r="182" spans="1:3" ht="15.5">
      <c r="A182" s="59"/>
      <c r="B182" s="59"/>
      <c r="C182" s="61"/>
    </row>
    <row r="183" spans="1:3" ht="15.5">
      <c r="A183" s="59"/>
      <c r="B183" s="59"/>
      <c r="C183" s="61"/>
    </row>
    <row r="184" spans="1:3" ht="15.5">
      <c r="A184" s="59"/>
      <c r="B184" s="59"/>
      <c r="C184" s="61"/>
    </row>
    <row r="185" spans="1:3" ht="15.5">
      <c r="A185" s="59"/>
      <c r="B185" s="59"/>
      <c r="C185" s="61"/>
    </row>
    <row r="186" spans="1:3" ht="15.5">
      <c r="A186" s="59"/>
      <c r="B186" s="59"/>
      <c r="C186" s="61"/>
    </row>
    <row r="187" spans="1:3" ht="15.5">
      <c r="A187" s="59"/>
      <c r="B187" s="59"/>
      <c r="C187" s="61"/>
    </row>
    <row r="188" spans="1:3" ht="15.5">
      <c r="A188" s="59"/>
      <c r="B188" s="59"/>
      <c r="C188" s="61"/>
    </row>
    <row r="189" spans="1:3" ht="15.5">
      <c r="A189" s="59"/>
      <c r="B189" s="59"/>
      <c r="C189" s="61"/>
    </row>
    <row r="190" spans="1:3" ht="15.5">
      <c r="A190" s="59"/>
      <c r="B190" s="59"/>
      <c r="C190" s="61"/>
    </row>
    <row r="191" spans="1:3" ht="15.5">
      <c r="A191" s="59"/>
      <c r="B191" s="59"/>
      <c r="C191" s="61"/>
    </row>
    <row r="192" spans="1:3" ht="15.5">
      <c r="A192" s="59"/>
      <c r="B192" s="59"/>
      <c r="C192" s="61"/>
    </row>
    <row r="193" spans="1:3" ht="15.5">
      <c r="A193" s="59"/>
      <c r="B193" s="59"/>
      <c r="C193" s="61"/>
    </row>
    <row r="194" spans="1:3" ht="15.5">
      <c r="A194" s="59"/>
      <c r="B194" s="59"/>
      <c r="C194" s="61"/>
    </row>
    <row r="195" spans="1:3" ht="15.5">
      <c r="A195" s="59"/>
      <c r="B195" s="59"/>
      <c r="C195" s="61"/>
    </row>
    <row r="196" spans="1:3" ht="15.5">
      <c r="A196" s="59"/>
      <c r="B196" s="59"/>
      <c r="C196" s="61"/>
    </row>
    <row r="197" spans="1:3" ht="15.5">
      <c r="A197" s="59"/>
      <c r="B197" s="59"/>
      <c r="C197" s="61"/>
    </row>
    <row r="198" spans="1:3" ht="15.5">
      <c r="A198" s="59"/>
      <c r="B198" s="59"/>
      <c r="C198" s="61"/>
    </row>
    <row r="199" spans="1:3" ht="15.5">
      <c r="A199" s="59"/>
      <c r="B199" s="59"/>
      <c r="C199" s="61"/>
    </row>
    <row r="200" spans="1:3" ht="15.5">
      <c r="A200" s="59"/>
      <c r="B200" s="59"/>
      <c r="C200" s="61"/>
    </row>
    <row r="201" spans="1:3" ht="15.5">
      <c r="A201" s="59"/>
      <c r="B201" s="59"/>
      <c r="C201" s="61"/>
    </row>
    <row r="202" spans="1:3" ht="15.5">
      <c r="A202" s="59"/>
      <c r="B202" s="59"/>
      <c r="C202" s="61"/>
    </row>
    <row r="203" spans="1:3" ht="15.5">
      <c r="A203" s="59"/>
      <c r="B203" s="59"/>
      <c r="C203" s="61"/>
    </row>
    <row r="204" spans="1:3" ht="15.5">
      <c r="A204" s="59"/>
      <c r="B204" s="59"/>
      <c r="C204" s="61"/>
    </row>
    <row r="205" spans="1:3" ht="15.5">
      <c r="A205" s="59"/>
      <c r="B205" s="59"/>
      <c r="C205" s="61"/>
    </row>
    <row r="206" spans="1:3" ht="15.5">
      <c r="A206" s="59"/>
      <c r="B206" s="59"/>
      <c r="C206" s="61"/>
    </row>
    <row r="207" spans="1:3" ht="15.5">
      <c r="A207" s="59"/>
      <c r="B207" s="59"/>
      <c r="C207" s="61"/>
    </row>
    <row r="208" spans="1:3" ht="15.5">
      <c r="A208" s="59"/>
      <c r="B208" s="59"/>
      <c r="C208" s="61"/>
    </row>
    <row r="209" spans="1:3" ht="15.5">
      <c r="A209" s="59"/>
      <c r="B209" s="59"/>
      <c r="C209" s="61"/>
    </row>
    <row r="210" spans="1:3" ht="15.5">
      <c r="A210" s="59"/>
      <c r="B210" s="59"/>
      <c r="C210" s="61"/>
    </row>
    <row r="211" spans="1:3" ht="15.5">
      <c r="A211" s="59"/>
      <c r="B211" s="59"/>
      <c r="C211" s="61"/>
    </row>
    <row r="212" spans="1:3" ht="15.5">
      <c r="A212" s="59"/>
      <c r="B212" s="59"/>
      <c r="C212" s="61"/>
    </row>
    <row r="213" spans="1:3" ht="15.5">
      <c r="A213" s="59"/>
      <c r="B213" s="59"/>
      <c r="C213" s="61"/>
    </row>
    <row r="214" spans="1:3" ht="15.5">
      <c r="A214" s="59"/>
      <c r="B214" s="59"/>
      <c r="C214" s="61"/>
    </row>
    <row r="215" spans="1:3" ht="15.5">
      <c r="A215" s="59"/>
      <c r="B215" s="59"/>
      <c r="C215" s="61"/>
    </row>
    <row r="216" spans="1:3" ht="15.5">
      <c r="A216" s="59"/>
      <c r="B216" s="59"/>
      <c r="C216" s="61"/>
    </row>
    <row r="217" spans="1:3" ht="15.5">
      <c r="A217" s="59"/>
      <c r="B217" s="59"/>
      <c r="C217" s="61"/>
    </row>
    <row r="218" spans="1:3" ht="15.5">
      <c r="A218" s="59"/>
      <c r="B218" s="59"/>
      <c r="C218" s="61"/>
    </row>
    <row r="219" spans="1:3" ht="15.5">
      <c r="A219" s="59"/>
      <c r="B219" s="59"/>
      <c r="C219" s="61"/>
    </row>
    <row r="220" spans="1:3" ht="15.5">
      <c r="A220" s="59"/>
      <c r="B220" s="59"/>
      <c r="C220" s="61"/>
    </row>
    <row r="221" spans="1:3" ht="15.5">
      <c r="A221" s="59"/>
      <c r="B221" s="59"/>
      <c r="C221" s="61"/>
    </row>
    <row r="222" spans="1:3" ht="15.5">
      <c r="A222" s="59"/>
      <c r="B222" s="59"/>
      <c r="C222" s="61"/>
    </row>
    <row r="223" spans="1:3" ht="15.5">
      <c r="A223" s="59"/>
      <c r="B223" s="59"/>
      <c r="C223" s="61"/>
    </row>
    <row r="224" spans="1:3" ht="15.5">
      <c r="A224" s="59"/>
      <c r="B224" s="59"/>
      <c r="C224" s="61"/>
    </row>
    <row r="225" spans="1:3" ht="15.5">
      <c r="A225" s="59"/>
      <c r="B225" s="59"/>
      <c r="C225" s="61"/>
    </row>
    <row r="226" spans="1:3" ht="15.5">
      <c r="A226" s="59"/>
      <c r="B226" s="59"/>
      <c r="C226" s="61"/>
    </row>
    <row r="227" spans="1:3" ht="15.5">
      <c r="A227" s="59"/>
      <c r="B227" s="59"/>
      <c r="C227" s="61"/>
    </row>
    <row r="228" spans="1:3" ht="15.5">
      <c r="A228" s="59"/>
      <c r="B228" s="59"/>
      <c r="C228" s="61"/>
    </row>
    <row r="229" spans="1:3" ht="15.5">
      <c r="A229" s="59"/>
      <c r="B229" s="59"/>
      <c r="C229" s="61"/>
    </row>
    <row r="230" spans="1:3" ht="15.5">
      <c r="A230" s="59"/>
      <c r="B230" s="59"/>
      <c r="C230" s="61"/>
    </row>
    <row r="231" spans="1:3" ht="15.5">
      <c r="A231" s="59"/>
      <c r="B231" s="59"/>
      <c r="C231" s="61"/>
    </row>
    <row r="232" spans="1:3" ht="15.5">
      <c r="A232" s="59"/>
      <c r="B232" s="59"/>
      <c r="C232" s="61"/>
    </row>
    <row r="233" spans="1:3" ht="15.5">
      <c r="A233" s="59"/>
      <c r="B233" s="59"/>
      <c r="C233" s="61"/>
    </row>
    <row r="234" spans="1:3" ht="15.5">
      <c r="A234" s="59"/>
      <c r="B234" s="59"/>
      <c r="C234" s="61"/>
    </row>
    <row r="235" spans="1:3" ht="15.5">
      <c r="A235" s="59"/>
      <c r="B235" s="59"/>
      <c r="C235" s="61"/>
    </row>
    <row r="236" spans="1:3" ht="15.5">
      <c r="A236" s="59"/>
      <c r="B236" s="59"/>
      <c r="C236" s="61"/>
    </row>
    <row r="237" spans="1:3" ht="15.5">
      <c r="A237" s="59"/>
      <c r="B237" s="59"/>
      <c r="C237" s="61"/>
    </row>
    <row r="238" spans="1:3" ht="15.5">
      <c r="A238" s="59"/>
      <c r="B238" s="59"/>
      <c r="C238" s="61"/>
    </row>
    <row r="239" spans="1:3" ht="15.5">
      <c r="A239" s="59"/>
      <c r="B239" s="59"/>
      <c r="C239" s="61"/>
    </row>
    <row r="240" spans="1:3" ht="15.5">
      <c r="A240" s="59"/>
      <c r="B240" s="59"/>
      <c r="C240" s="61"/>
    </row>
    <row r="241" spans="1:3" ht="15.5">
      <c r="A241" s="59"/>
      <c r="B241" s="59"/>
      <c r="C241" s="61"/>
    </row>
    <row r="242" spans="1:3" ht="15.5">
      <c r="A242" s="59"/>
      <c r="B242" s="59"/>
      <c r="C242" s="61"/>
    </row>
    <row r="243" spans="1:3" ht="15.5">
      <c r="A243" s="59"/>
      <c r="B243" s="59"/>
      <c r="C243" s="61"/>
    </row>
    <row r="244" spans="1:3" ht="15.5">
      <c r="A244" s="59"/>
      <c r="B244" s="59"/>
      <c r="C244" s="61"/>
    </row>
    <row r="245" spans="1:3" ht="15.5">
      <c r="A245" s="59"/>
      <c r="B245" s="59"/>
      <c r="C245" s="61"/>
    </row>
    <row r="246" spans="1:3" ht="15.5">
      <c r="A246" s="59"/>
      <c r="B246" s="59"/>
      <c r="C246" s="61"/>
    </row>
    <row r="247" spans="1:3" ht="15.5">
      <c r="A247" s="59"/>
      <c r="B247" s="59"/>
      <c r="C247" s="61"/>
    </row>
    <row r="248" spans="1:3" ht="15.5">
      <c r="A248" s="59"/>
      <c r="B248" s="59"/>
      <c r="C248" s="61"/>
    </row>
    <row r="249" spans="1:3" ht="15.5">
      <c r="A249" s="59"/>
      <c r="B249" s="59"/>
      <c r="C249" s="61"/>
    </row>
    <row r="250" spans="1:3" ht="15.5">
      <c r="A250" s="59"/>
      <c r="B250" s="59"/>
      <c r="C250" s="61"/>
    </row>
    <row r="251" spans="1:3" ht="15.5">
      <c r="A251" s="59"/>
      <c r="B251" s="59"/>
      <c r="C251" s="61"/>
    </row>
    <row r="252" spans="1:3" ht="15.5">
      <c r="A252" s="59"/>
      <c r="B252" s="59"/>
      <c r="C252" s="61"/>
    </row>
    <row r="253" spans="1:3" ht="15.5">
      <c r="A253" s="59"/>
      <c r="B253" s="59"/>
      <c r="C253" s="61"/>
    </row>
    <row r="254" spans="1:3" ht="15.5">
      <c r="A254" s="59"/>
      <c r="B254" s="59"/>
      <c r="C254" s="61"/>
    </row>
    <row r="255" spans="1:3" ht="15.5">
      <c r="A255" s="59"/>
      <c r="B255" s="59"/>
      <c r="C255" s="61"/>
    </row>
    <row r="256" spans="1:3" ht="15.5">
      <c r="A256" s="59"/>
      <c r="B256" s="59"/>
      <c r="C256" s="61"/>
    </row>
    <row r="257" spans="1:3" ht="15.5">
      <c r="A257" s="59"/>
      <c r="B257" s="59"/>
      <c r="C257" s="61"/>
    </row>
    <row r="258" spans="1:3" ht="15.5">
      <c r="A258" s="59"/>
      <c r="B258" s="59"/>
      <c r="C258" s="61"/>
    </row>
    <row r="259" spans="1:3" ht="15.5">
      <c r="A259" s="59"/>
      <c r="B259" s="59"/>
      <c r="C259" s="61"/>
    </row>
    <row r="260" spans="1:3" ht="15.5">
      <c r="A260" s="59"/>
      <c r="B260" s="59"/>
      <c r="C260" s="61"/>
    </row>
    <row r="261" spans="1:3" ht="15.5">
      <c r="A261" s="59"/>
      <c r="B261" s="59"/>
      <c r="C261" s="61"/>
    </row>
    <row r="262" spans="1:3" ht="15.5">
      <c r="A262" s="59"/>
      <c r="B262" s="59"/>
      <c r="C262" s="61"/>
    </row>
    <row r="263" spans="1:3" ht="15.5">
      <c r="A263" s="59"/>
      <c r="B263" s="59"/>
      <c r="C263" s="61"/>
    </row>
    <row r="264" spans="1:3" ht="15.5">
      <c r="A264" s="59"/>
      <c r="B264" s="59"/>
      <c r="C264" s="61"/>
    </row>
    <row r="265" spans="1:3" ht="15.5">
      <c r="A265" s="59"/>
      <c r="B265" s="59"/>
      <c r="C265" s="61"/>
    </row>
    <row r="266" spans="1:3" ht="15.5">
      <c r="A266" s="59"/>
      <c r="B266" s="59"/>
      <c r="C266" s="61"/>
    </row>
    <row r="267" spans="1:3" ht="15.5">
      <c r="A267" s="59"/>
      <c r="B267" s="59"/>
      <c r="C267" s="61"/>
    </row>
    <row r="268" spans="1:3" ht="15.5">
      <c r="A268" s="59"/>
      <c r="B268" s="59"/>
      <c r="C268" s="61"/>
    </row>
    <row r="269" spans="1:3" ht="15.5">
      <c r="A269" s="59"/>
      <c r="B269" s="59"/>
      <c r="C269" s="61"/>
    </row>
    <row r="270" spans="1:3" ht="15.5">
      <c r="A270" s="59"/>
      <c r="B270" s="59"/>
      <c r="C270" s="61"/>
    </row>
    <row r="271" spans="1:3" ht="15.5">
      <c r="A271" s="59"/>
      <c r="B271" s="59"/>
      <c r="C271" s="61"/>
    </row>
    <row r="272" spans="1:3" ht="15.5">
      <c r="A272" s="59"/>
      <c r="B272" s="59"/>
      <c r="C272" s="61"/>
    </row>
    <row r="273" spans="1:3" ht="15.5">
      <c r="A273" s="59"/>
      <c r="B273" s="59"/>
      <c r="C273" s="61"/>
    </row>
    <row r="274" spans="1:3" ht="15.5">
      <c r="A274" s="59"/>
      <c r="B274" s="59"/>
      <c r="C274" s="61"/>
    </row>
    <row r="275" spans="1:3" ht="15.5">
      <c r="A275" s="59"/>
      <c r="B275" s="59"/>
      <c r="C275" s="61"/>
    </row>
    <row r="276" spans="1:3" ht="15.5">
      <c r="A276" s="59"/>
      <c r="B276" s="59"/>
      <c r="C276" s="61"/>
    </row>
    <row r="277" spans="1:3" ht="15.5">
      <c r="A277" s="59"/>
      <c r="B277" s="59"/>
      <c r="C277" s="61"/>
    </row>
    <row r="278" spans="1:3" ht="15.5">
      <c r="A278" s="59"/>
      <c r="B278" s="59"/>
      <c r="C278" s="61"/>
    </row>
    <row r="279" spans="1:3" ht="15.5">
      <c r="A279" s="59"/>
      <c r="B279" s="59"/>
      <c r="C279" s="61"/>
    </row>
    <row r="280" spans="1:3" ht="15.5">
      <c r="A280" s="59"/>
      <c r="B280" s="59"/>
      <c r="C280" s="61"/>
    </row>
    <row r="281" spans="1:3" ht="15.5">
      <c r="A281" s="59"/>
      <c r="B281" s="59"/>
      <c r="C281" s="61"/>
    </row>
    <row r="282" spans="1:3" ht="15.5">
      <c r="A282" s="59"/>
      <c r="B282" s="59"/>
      <c r="C282" s="61"/>
    </row>
    <row r="283" spans="1:3" ht="15.5">
      <c r="A283" s="59"/>
      <c r="B283" s="59"/>
      <c r="C283" s="61"/>
    </row>
    <row r="284" spans="1:3" ht="15.5">
      <c r="A284" s="59"/>
      <c r="B284" s="59"/>
      <c r="C284" s="61"/>
    </row>
    <row r="285" spans="1:3" ht="15.5">
      <c r="A285" s="59"/>
      <c r="B285" s="59"/>
      <c r="C285" s="61"/>
    </row>
    <row r="286" spans="1:3" ht="15.5">
      <c r="A286" s="59"/>
      <c r="B286" s="59"/>
      <c r="C286" s="61"/>
    </row>
    <row r="287" spans="1:3" ht="15.5">
      <c r="A287" s="59"/>
      <c r="B287" s="59"/>
      <c r="C287" s="61"/>
    </row>
    <row r="288" spans="1:3" ht="15.5">
      <c r="A288" s="59"/>
      <c r="B288" s="59"/>
      <c r="C288" s="61"/>
    </row>
    <row r="289" spans="1:3" ht="15.5">
      <c r="A289" s="59"/>
      <c r="B289" s="59"/>
      <c r="C289" s="61"/>
    </row>
    <row r="290" spans="1:3" ht="15.5">
      <c r="A290" s="59"/>
      <c r="B290" s="59"/>
      <c r="C290" s="61"/>
    </row>
    <row r="291" spans="1:3" ht="15.5">
      <c r="A291" s="59"/>
      <c r="B291" s="59"/>
      <c r="C291" s="61"/>
    </row>
    <row r="292" spans="1:3" ht="15.5">
      <c r="A292" s="59"/>
      <c r="B292" s="59"/>
      <c r="C292" s="61"/>
    </row>
    <row r="293" spans="1:3" ht="15.5">
      <c r="A293" s="59"/>
      <c r="B293" s="59"/>
      <c r="C293" s="61"/>
    </row>
    <row r="294" spans="1:3" ht="15.5">
      <c r="A294" s="59"/>
      <c r="B294" s="59"/>
      <c r="C294" s="61"/>
    </row>
    <row r="295" spans="1:3" ht="15.5">
      <c r="A295" s="59"/>
      <c r="B295" s="59"/>
      <c r="C295" s="61"/>
    </row>
    <row r="296" spans="1:3" ht="15.5">
      <c r="A296" s="59"/>
      <c r="B296" s="59"/>
      <c r="C296" s="61"/>
    </row>
    <row r="297" spans="1:3" ht="15.5">
      <c r="A297" s="59"/>
      <c r="B297" s="59"/>
      <c r="C297" s="61"/>
    </row>
    <row r="298" spans="1:3" ht="15.5">
      <c r="A298" s="59"/>
      <c r="B298" s="59"/>
      <c r="C298" s="61"/>
    </row>
    <row r="299" spans="1:3" ht="15.5">
      <c r="A299" s="59"/>
      <c r="B299" s="59"/>
      <c r="C299" s="61"/>
    </row>
    <row r="300" spans="1:3" ht="15.5">
      <c r="A300" s="59"/>
      <c r="B300" s="59"/>
      <c r="C300" s="61"/>
    </row>
    <row r="301" spans="1:3" ht="15.5">
      <c r="A301" s="59"/>
      <c r="B301" s="59"/>
      <c r="C301" s="61"/>
    </row>
    <row r="302" spans="1:3" ht="15.5">
      <c r="A302" s="59"/>
      <c r="B302" s="59"/>
      <c r="C302" s="61"/>
    </row>
    <row r="303" spans="1:3" ht="15.5">
      <c r="A303" s="59"/>
      <c r="B303" s="59"/>
      <c r="C303" s="61"/>
    </row>
    <row r="304" spans="1:3" ht="15.5">
      <c r="A304" s="59"/>
      <c r="B304" s="59"/>
      <c r="C304" s="61"/>
    </row>
    <row r="305" spans="1:3" ht="15.5">
      <c r="A305" s="59"/>
      <c r="B305" s="59"/>
      <c r="C305" s="61"/>
    </row>
    <row r="306" spans="1:3" ht="15.5">
      <c r="A306" s="59"/>
      <c r="B306" s="59"/>
      <c r="C306" s="61"/>
    </row>
    <row r="307" spans="1:3" ht="15.5">
      <c r="A307" s="59"/>
      <c r="B307" s="59"/>
      <c r="C307" s="61"/>
    </row>
    <row r="308" spans="1:3" ht="15.5">
      <c r="A308" s="59"/>
      <c r="B308" s="59"/>
      <c r="C308" s="61"/>
    </row>
    <row r="309" spans="1:3" ht="15.5">
      <c r="A309" s="59"/>
      <c r="B309" s="59"/>
      <c r="C309" s="61"/>
    </row>
    <row r="310" spans="1:3" ht="15.5">
      <c r="A310" s="59"/>
      <c r="B310" s="59"/>
      <c r="C310" s="61"/>
    </row>
    <row r="311" spans="1:3" ht="15.5">
      <c r="A311" s="59"/>
      <c r="B311" s="59"/>
      <c r="C311" s="61"/>
    </row>
    <row r="312" spans="1:3" ht="15.5">
      <c r="A312" s="59"/>
      <c r="B312" s="59"/>
      <c r="C312" s="61"/>
    </row>
    <row r="313" spans="1:3" ht="15.5">
      <c r="A313" s="59"/>
      <c r="B313" s="59"/>
      <c r="C313" s="61"/>
    </row>
    <row r="314" spans="1:3" ht="15.5">
      <c r="A314" s="59"/>
      <c r="B314" s="59"/>
      <c r="C314" s="61"/>
    </row>
    <row r="315" spans="1:3" ht="15.5">
      <c r="A315" s="59"/>
      <c r="B315" s="59"/>
      <c r="C315" s="61"/>
    </row>
    <row r="316" spans="1:3" ht="15.5">
      <c r="A316" s="59"/>
      <c r="B316" s="59"/>
      <c r="C316" s="61"/>
    </row>
    <row r="317" spans="1:3" ht="15.5">
      <c r="A317" s="59"/>
      <c r="B317" s="59"/>
      <c r="C317" s="61"/>
    </row>
    <row r="318" spans="1:3" ht="15.5">
      <c r="A318" s="59"/>
      <c r="B318" s="59"/>
      <c r="C318" s="61"/>
    </row>
    <row r="319" spans="1:3" ht="15.5">
      <c r="A319" s="59"/>
      <c r="B319" s="59"/>
      <c r="C319" s="61"/>
    </row>
    <row r="320" spans="1:3" ht="15.5">
      <c r="A320" s="59"/>
      <c r="B320" s="59"/>
      <c r="C320" s="61"/>
    </row>
    <row r="321" spans="1:3" ht="15.5">
      <c r="A321" s="59"/>
      <c r="B321" s="59"/>
      <c r="C321" s="61"/>
    </row>
    <row r="322" spans="1:3" ht="15.5">
      <c r="A322" s="59"/>
      <c r="B322" s="59"/>
      <c r="C322" s="61"/>
    </row>
    <row r="323" spans="1:3" ht="15.5">
      <c r="A323" s="59"/>
      <c r="B323" s="59"/>
      <c r="C323" s="61"/>
    </row>
    <row r="324" spans="1:3" ht="15.5">
      <c r="A324" s="59"/>
      <c r="B324" s="59"/>
      <c r="C324" s="61"/>
    </row>
    <row r="325" spans="1:3" ht="15.5">
      <c r="A325" s="59"/>
      <c r="B325" s="59"/>
      <c r="C325" s="61"/>
    </row>
    <row r="326" spans="1:3" ht="15.5">
      <c r="A326" s="59"/>
      <c r="B326" s="59"/>
      <c r="C326" s="61"/>
    </row>
    <row r="327" spans="1:3" ht="15.5">
      <c r="A327" s="59"/>
      <c r="B327" s="59"/>
      <c r="C327" s="61"/>
    </row>
    <row r="328" spans="1:3" ht="15.5">
      <c r="A328" s="59"/>
      <c r="B328" s="59"/>
      <c r="C328" s="61"/>
    </row>
    <row r="329" spans="1:3" ht="15.5">
      <c r="A329" s="59"/>
      <c r="B329" s="59"/>
      <c r="C329" s="61"/>
    </row>
    <row r="330" spans="1:3" ht="15.5">
      <c r="A330" s="59"/>
      <c r="B330" s="59"/>
      <c r="C330" s="61"/>
    </row>
    <row r="331" spans="1:3" ht="15.5">
      <c r="A331" s="59"/>
      <c r="B331" s="59"/>
      <c r="C331" s="61"/>
    </row>
    <row r="332" spans="1:3" ht="15.5">
      <c r="A332" s="59"/>
      <c r="B332" s="59"/>
      <c r="C332" s="61"/>
    </row>
    <row r="333" spans="1:3" ht="15.5">
      <c r="A333" s="59"/>
      <c r="B333" s="59"/>
      <c r="C333" s="61"/>
    </row>
    <row r="334" spans="1:3" ht="15.5">
      <c r="A334" s="59"/>
      <c r="B334" s="59"/>
      <c r="C334" s="61"/>
    </row>
    <row r="335" spans="1:3" ht="15.5">
      <c r="A335" s="59"/>
      <c r="B335" s="59"/>
      <c r="C335" s="61"/>
    </row>
    <row r="336" spans="1:3" ht="15.5">
      <c r="A336" s="59"/>
      <c r="B336" s="59"/>
      <c r="C336" s="61"/>
    </row>
    <row r="337" spans="1:3" ht="15.5">
      <c r="A337" s="59"/>
      <c r="B337" s="59"/>
      <c r="C337" s="61"/>
    </row>
    <row r="338" spans="1:3" ht="15.5">
      <c r="A338" s="59"/>
      <c r="B338" s="59"/>
      <c r="C338" s="61"/>
    </row>
    <row r="339" spans="1:3" ht="15.5">
      <c r="A339" s="59"/>
      <c r="B339" s="59"/>
      <c r="C339" s="61"/>
    </row>
    <row r="340" spans="1:3" ht="15.5">
      <c r="A340" s="59"/>
      <c r="B340" s="59"/>
      <c r="C340" s="61"/>
    </row>
    <row r="341" spans="1:3" ht="15.5">
      <c r="A341" s="59"/>
      <c r="B341" s="59"/>
      <c r="C341" s="61"/>
    </row>
    <row r="342" spans="1:3" ht="15.5">
      <c r="A342" s="59"/>
      <c r="B342" s="59"/>
      <c r="C342" s="61"/>
    </row>
    <row r="343" spans="1:3" ht="15.5">
      <c r="A343" s="59"/>
      <c r="B343" s="59"/>
      <c r="C343" s="61"/>
    </row>
    <row r="344" spans="1:3" ht="15.5">
      <c r="A344" s="59"/>
      <c r="B344" s="59"/>
      <c r="C344" s="61"/>
    </row>
    <row r="345" spans="1:3" ht="15.5">
      <c r="A345" s="59"/>
      <c r="B345" s="59"/>
      <c r="C345" s="61"/>
    </row>
    <row r="346" spans="1:3" ht="15.5">
      <c r="A346" s="59"/>
      <c r="B346" s="59"/>
      <c r="C346" s="61"/>
    </row>
    <row r="347" spans="1:3" ht="15.5">
      <c r="A347" s="59"/>
      <c r="B347" s="59"/>
      <c r="C347" s="61"/>
    </row>
    <row r="348" spans="1:3" ht="15.5">
      <c r="A348" s="59"/>
      <c r="B348" s="59"/>
      <c r="C348" s="61"/>
    </row>
    <row r="349" spans="1:3" ht="15.5">
      <c r="A349" s="59"/>
      <c r="B349" s="59"/>
      <c r="C349" s="61"/>
    </row>
    <row r="350" spans="1:3" ht="15.5">
      <c r="A350" s="59"/>
      <c r="B350" s="59"/>
      <c r="C350" s="61"/>
    </row>
    <row r="351" spans="1:3" ht="15.5">
      <c r="A351" s="59"/>
      <c r="B351" s="59"/>
      <c r="C351" s="61"/>
    </row>
    <row r="352" spans="1:3" ht="15.5">
      <c r="A352" s="59"/>
      <c r="B352" s="59"/>
      <c r="C352" s="61"/>
    </row>
    <row r="353" spans="1:3" ht="15.5">
      <c r="A353" s="59"/>
      <c r="B353" s="59"/>
      <c r="C353" s="61"/>
    </row>
    <row r="354" spans="1:3" ht="15.5">
      <c r="A354" s="59"/>
      <c r="B354" s="59"/>
      <c r="C354" s="61"/>
    </row>
    <row r="355" spans="1:3" ht="15.5">
      <c r="A355" s="59"/>
      <c r="B355" s="59"/>
      <c r="C355" s="61"/>
    </row>
    <row r="356" spans="1:3" ht="15.5">
      <c r="A356" s="59"/>
      <c r="B356" s="59"/>
      <c r="C356" s="61"/>
    </row>
    <row r="357" spans="1:3" ht="15.5">
      <c r="A357" s="59"/>
      <c r="B357" s="59"/>
      <c r="C357" s="61"/>
    </row>
    <row r="358" spans="1:3" ht="15.5">
      <c r="A358" s="59"/>
      <c r="B358" s="59"/>
      <c r="C358" s="61"/>
    </row>
    <row r="359" spans="1:3" ht="15.5">
      <c r="A359" s="59"/>
      <c r="B359" s="59"/>
      <c r="C359" s="61"/>
    </row>
    <row r="360" spans="1:3" ht="15.5">
      <c r="A360" s="59"/>
      <c r="B360" s="59"/>
      <c r="C360" s="61"/>
    </row>
    <row r="361" spans="1:3" ht="15.5">
      <c r="A361" s="59"/>
      <c r="B361" s="59"/>
      <c r="C361" s="61"/>
    </row>
    <row r="362" spans="1:3" ht="15.5">
      <c r="A362" s="59"/>
      <c r="B362" s="59"/>
      <c r="C362" s="61"/>
    </row>
    <row r="363" spans="1:3" ht="15.5">
      <c r="A363" s="59"/>
      <c r="B363" s="59"/>
      <c r="C363" s="61"/>
    </row>
    <row r="364" spans="1:3" ht="15.5">
      <c r="A364" s="59"/>
      <c r="B364" s="59"/>
      <c r="C364" s="61"/>
    </row>
    <row r="365" spans="1:3" ht="15.5">
      <c r="A365" s="59"/>
      <c r="B365" s="59"/>
      <c r="C365" s="61"/>
    </row>
    <row r="366" spans="1:3" ht="15.5">
      <c r="A366" s="59"/>
      <c r="B366" s="59"/>
      <c r="C366" s="61"/>
    </row>
    <row r="367" spans="1:3" ht="15.5">
      <c r="A367" s="59"/>
      <c r="B367" s="59"/>
      <c r="C367" s="61"/>
    </row>
    <row r="368" spans="1:3" ht="15.5">
      <c r="A368" s="59"/>
      <c r="B368" s="59"/>
      <c r="C368" s="61"/>
    </row>
    <row r="369" spans="1:3" ht="15.5">
      <c r="A369" s="59"/>
      <c r="B369" s="59"/>
      <c r="C369" s="61"/>
    </row>
    <row r="370" spans="1:3" ht="15.5">
      <c r="A370" s="59"/>
      <c r="B370" s="59"/>
      <c r="C370" s="61"/>
    </row>
    <row r="371" spans="1:3" ht="15.5">
      <c r="A371" s="59"/>
      <c r="B371" s="59"/>
      <c r="C371" s="61"/>
    </row>
    <row r="372" spans="1:3" ht="15.5">
      <c r="A372" s="59"/>
      <c r="B372" s="59"/>
      <c r="C372" s="61"/>
    </row>
    <row r="373" spans="1:3" ht="15.5">
      <c r="A373" s="59"/>
      <c r="B373" s="59"/>
      <c r="C373" s="61"/>
    </row>
    <row r="374" spans="1:3" ht="15.5">
      <c r="A374" s="59"/>
      <c r="B374" s="59"/>
      <c r="C374" s="61"/>
    </row>
    <row r="375" spans="1:3" ht="15.5">
      <c r="A375" s="59"/>
      <c r="B375" s="59"/>
      <c r="C375" s="61"/>
    </row>
    <row r="376" spans="1:3" ht="15.5">
      <c r="A376" s="59"/>
      <c r="B376" s="59"/>
      <c r="C376" s="61"/>
    </row>
    <row r="377" spans="1:3" ht="15.5">
      <c r="A377" s="59"/>
      <c r="B377" s="59"/>
      <c r="C377" s="61"/>
    </row>
    <row r="378" spans="1:3" ht="15.5">
      <c r="A378" s="59"/>
      <c r="B378" s="59"/>
      <c r="C378" s="61"/>
    </row>
    <row r="379" spans="1:3" ht="15.5">
      <c r="A379" s="59"/>
      <c r="B379" s="59"/>
      <c r="C379" s="61"/>
    </row>
    <row r="380" spans="1:3" ht="15.5">
      <c r="A380" s="59"/>
      <c r="B380" s="59"/>
      <c r="C380" s="61"/>
    </row>
    <row r="381" spans="1:3" ht="15.5">
      <c r="A381" s="59"/>
      <c r="B381" s="59"/>
      <c r="C381" s="61"/>
    </row>
    <row r="382" spans="1:3" ht="15.5">
      <c r="A382" s="59"/>
      <c r="B382" s="59"/>
      <c r="C382" s="61"/>
    </row>
    <row r="383" spans="1:3" ht="15.5">
      <c r="A383" s="59"/>
      <c r="B383" s="59"/>
      <c r="C383" s="61"/>
    </row>
    <row r="384" spans="1:3" ht="15.5">
      <c r="A384" s="59"/>
      <c r="B384" s="59"/>
      <c r="C384" s="61"/>
    </row>
    <row r="385" spans="1:3" ht="15.5">
      <c r="A385" s="59"/>
      <c r="B385" s="59"/>
      <c r="C385" s="61"/>
    </row>
    <row r="386" spans="1:3" ht="15.5">
      <c r="A386" s="59"/>
      <c r="C386" s="61"/>
    </row>
    <row r="387" spans="1:3" ht="15.5">
      <c r="A387" s="59"/>
      <c r="C387" s="61"/>
    </row>
    <row r="388" spans="1:3" ht="15.5">
      <c r="A388" s="59"/>
      <c r="C388" s="61"/>
    </row>
    <row r="389" spans="1:3" ht="15.5">
      <c r="A389" s="59"/>
      <c r="C389" s="61"/>
    </row>
    <row r="390" spans="1:3" ht="15.5">
      <c r="A390" s="59"/>
      <c r="C390" s="61"/>
    </row>
    <row r="391" spans="1:3" ht="15.5">
      <c r="A391" s="59"/>
      <c r="C391" s="61"/>
    </row>
    <row r="392" spans="1:3" ht="15.5">
      <c r="A392" s="59"/>
      <c r="C392" s="61"/>
    </row>
    <row r="393" spans="1:3" ht="15.5">
      <c r="A393" s="59"/>
    </row>
    <row r="394" spans="1:3" ht="15.5">
      <c r="A394" s="59"/>
    </row>
    <row r="395" spans="1:3" ht="15.5">
      <c r="A395" s="59"/>
    </row>
    <row r="396" spans="1:3" ht="15.5">
      <c r="A396" s="59"/>
    </row>
    <row r="397" spans="1:3" ht="15.5">
      <c r="A397" s="59"/>
    </row>
    <row r="398" spans="1:3" ht="15.5">
      <c r="A398" s="59"/>
    </row>
    <row r="399" spans="1:3" ht="15.5">
      <c r="A399" s="59"/>
    </row>
    <row r="400" spans="1:3" ht="15.5">
      <c r="A400" s="59"/>
    </row>
    <row r="401" spans="1:1" ht="15.5">
      <c r="A401" s="59"/>
    </row>
    <row r="402" spans="1:1" ht="15.5">
      <c r="A402" s="59"/>
    </row>
    <row r="403" spans="1:1" ht="15.5">
      <c r="A403" s="59"/>
    </row>
    <row r="404" spans="1:1" ht="15.5">
      <c r="A404" s="59"/>
    </row>
    <row r="405" spans="1:1" ht="15.5">
      <c r="A405" s="59"/>
    </row>
    <row r="406" spans="1:1" ht="15.5">
      <c r="A406" s="59"/>
    </row>
    <row r="407" spans="1:1" ht="15.5">
      <c r="A407" s="59"/>
    </row>
    <row r="408" spans="1:1" ht="15.5">
      <c r="A408" s="59"/>
    </row>
    <row r="409" spans="1:1" ht="15.5">
      <c r="A409" s="59"/>
    </row>
    <row r="410" spans="1:1" ht="15.5">
      <c r="A410" s="59"/>
    </row>
    <row r="411" spans="1:1" ht="15.5">
      <c r="A411" s="59"/>
    </row>
    <row r="412" spans="1:1" ht="15.5">
      <c r="A412" s="59"/>
    </row>
    <row r="413" spans="1:1" ht="15.5">
      <c r="A413" s="59"/>
    </row>
    <row r="414" spans="1:1" ht="15.5">
      <c r="A414" s="59"/>
    </row>
    <row r="415" spans="1:1" ht="15.5">
      <c r="A415" s="59"/>
    </row>
    <row r="416" spans="1:1" ht="15.5">
      <c r="A416" s="59"/>
    </row>
    <row r="417" spans="1:1" ht="15.5">
      <c r="A417" s="59"/>
    </row>
    <row r="418" spans="1:1" ht="15.5">
      <c r="A418" s="59"/>
    </row>
    <row r="419" spans="1:1" ht="15.5">
      <c r="A419" s="59"/>
    </row>
    <row r="420" spans="1:1" ht="15.5">
      <c r="A420" s="59"/>
    </row>
    <row r="421" spans="1:1" ht="15.5">
      <c r="A421" s="59"/>
    </row>
    <row r="422" spans="1:1" ht="15.5">
      <c r="A422" s="59"/>
    </row>
    <row r="423" spans="1:1" ht="15.5">
      <c r="A423" s="59"/>
    </row>
    <row r="424" spans="1:1" ht="15.5">
      <c r="A424" s="59"/>
    </row>
    <row r="425" spans="1:1" ht="15.5">
      <c r="A425" s="59"/>
    </row>
    <row r="426" spans="1:1" ht="15.5">
      <c r="A426" s="59"/>
    </row>
    <row r="427" spans="1:1" ht="15.5">
      <c r="A427" s="59"/>
    </row>
    <row r="428" spans="1:1" ht="15.5">
      <c r="A428" s="59"/>
    </row>
    <row r="429" spans="1:1" ht="15.5">
      <c r="A429" s="59"/>
    </row>
    <row r="430" spans="1:1" ht="15.5">
      <c r="A430" s="59"/>
    </row>
    <row r="431" spans="1:1" ht="15.5">
      <c r="A431" s="59"/>
    </row>
    <row r="432" spans="1:1" ht="15.5">
      <c r="A432" s="59"/>
    </row>
    <row r="433" spans="1:1" ht="15.5">
      <c r="A433" s="59"/>
    </row>
    <row r="434" spans="1:1" ht="15.5">
      <c r="A434" s="59"/>
    </row>
    <row r="435" spans="1:1" ht="15.5">
      <c r="A435" s="59"/>
    </row>
    <row r="436" spans="1:1" ht="15.5">
      <c r="A436" s="59"/>
    </row>
    <row r="437" spans="1:1" ht="15.5">
      <c r="A437" s="59"/>
    </row>
    <row r="438" spans="1:1" ht="15.5">
      <c r="A438" s="59"/>
    </row>
    <row r="439" spans="1:1" ht="15.5">
      <c r="A439" s="59"/>
    </row>
    <row r="440" spans="1:1" ht="15.5">
      <c r="A440" s="59"/>
    </row>
    <row r="441" spans="1:1" ht="15.5">
      <c r="A441" s="59"/>
    </row>
    <row r="442" spans="1:1" ht="15.5">
      <c r="A442" s="59"/>
    </row>
    <row r="443" spans="1:1" ht="15.5">
      <c r="A443" s="59"/>
    </row>
    <row r="444" spans="1:1" ht="15.5">
      <c r="A444" s="59"/>
    </row>
    <row r="445" spans="1:1" ht="15.5">
      <c r="A445" s="59"/>
    </row>
    <row r="446" spans="1:1" ht="15.5">
      <c r="A446" s="59"/>
    </row>
    <row r="447" spans="1:1" ht="15.5">
      <c r="A447" s="59"/>
    </row>
    <row r="448" spans="1:1" ht="15.5">
      <c r="A448" s="59"/>
    </row>
    <row r="449" spans="1:1" ht="15.5">
      <c r="A449" s="59"/>
    </row>
    <row r="450" spans="1:1" ht="15.5">
      <c r="A450" s="59"/>
    </row>
    <row r="451" spans="1:1" ht="15.5">
      <c r="A451" s="59"/>
    </row>
    <row r="452" spans="1:1" ht="15.5">
      <c r="A452" s="59"/>
    </row>
    <row r="453" spans="1:1" ht="15.5">
      <c r="A453" s="59"/>
    </row>
    <row r="454" spans="1:1" ht="15.5">
      <c r="A454" s="59"/>
    </row>
    <row r="455" spans="1:1" ht="15.5">
      <c r="A455" s="59"/>
    </row>
    <row r="456" spans="1:1" ht="15.5">
      <c r="A456" s="59"/>
    </row>
    <row r="457" spans="1:1" ht="15.5">
      <c r="A457" s="59"/>
    </row>
    <row r="458" spans="1:1" ht="15.5">
      <c r="A458" s="59"/>
    </row>
    <row r="459" spans="1:1" ht="15.5">
      <c r="A459" s="59"/>
    </row>
    <row r="460" spans="1:1" ht="15.5">
      <c r="A460" s="59"/>
    </row>
    <row r="461" spans="1:1" ht="15.5">
      <c r="A461" s="59"/>
    </row>
    <row r="462" spans="1:1" ht="15.5">
      <c r="A462" s="59"/>
    </row>
    <row r="463" spans="1:1" ht="15.5">
      <c r="A463" s="59"/>
    </row>
    <row r="464" spans="1:1" ht="15.5">
      <c r="A464" s="59"/>
    </row>
    <row r="465" spans="1:1" ht="15.5">
      <c r="A465" s="59"/>
    </row>
    <row r="466" spans="1:1" ht="15.5">
      <c r="A466" s="59"/>
    </row>
    <row r="467" spans="1:1" ht="15.5">
      <c r="A467" s="59"/>
    </row>
    <row r="468" spans="1:1" ht="15.5">
      <c r="A468" s="59"/>
    </row>
    <row r="469" spans="1:1" ht="15.5">
      <c r="A469" s="59"/>
    </row>
    <row r="470" spans="1:1" ht="15.5">
      <c r="A470" s="59"/>
    </row>
    <row r="471" spans="1:1" ht="15.5">
      <c r="A471" s="59"/>
    </row>
    <row r="472" spans="1:1" ht="15.5">
      <c r="A472" s="59"/>
    </row>
    <row r="473" spans="1:1" ht="15.5">
      <c r="A473" s="59"/>
    </row>
    <row r="474" spans="1:1" ht="15.5">
      <c r="A474" s="59"/>
    </row>
    <row r="475" spans="1:1" ht="15.5">
      <c r="A475" s="59"/>
    </row>
    <row r="476" spans="1:1" ht="15.5">
      <c r="A476" s="59"/>
    </row>
    <row r="477" spans="1:1" ht="15.5">
      <c r="A477" s="59"/>
    </row>
    <row r="478" spans="1:1" ht="15.5">
      <c r="A478" s="59"/>
    </row>
    <row r="479" spans="1:1" ht="15.5">
      <c r="A479" s="59"/>
    </row>
    <row r="480" spans="1:1" ht="15.5">
      <c r="A480" s="59"/>
    </row>
    <row r="481" spans="1:1" ht="15.5">
      <c r="A481" s="59"/>
    </row>
    <row r="482" spans="1:1" ht="15.5">
      <c r="A482" s="59"/>
    </row>
    <row r="483" spans="1:1" ht="15.5">
      <c r="A483" s="59"/>
    </row>
    <row r="484" spans="1:1" ht="15.5">
      <c r="A484" s="59"/>
    </row>
    <row r="485" spans="1:1" ht="15.5">
      <c r="A485" s="59"/>
    </row>
    <row r="486" spans="1:1" ht="15.5">
      <c r="A486" s="59"/>
    </row>
    <row r="487" spans="1:1" ht="15.5">
      <c r="A487" s="59"/>
    </row>
    <row r="488" spans="1:1" ht="15.5">
      <c r="A488" s="59"/>
    </row>
    <row r="489" spans="1:1" ht="15.5">
      <c r="A489" s="59"/>
    </row>
    <row r="490" spans="1:1" ht="15.5">
      <c r="A490" s="59"/>
    </row>
    <row r="491" spans="1:1" ht="15.5">
      <c r="A491" s="59"/>
    </row>
    <row r="492" spans="1:1" ht="15.5">
      <c r="A492" s="59"/>
    </row>
    <row r="493" spans="1:1" ht="15.5">
      <c r="A493" s="59"/>
    </row>
    <row r="494" spans="1:1" ht="15.5">
      <c r="A494" s="59"/>
    </row>
    <row r="495" spans="1:1" ht="15.5">
      <c r="A495" s="59"/>
    </row>
    <row r="496" spans="1:1" ht="15.5">
      <c r="A496" s="59"/>
    </row>
    <row r="497" spans="1:1" ht="15.5">
      <c r="A497" s="59"/>
    </row>
    <row r="498" spans="1:1" ht="15.5">
      <c r="A498" s="59"/>
    </row>
    <row r="499" spans="1:1" ht="15.5">
      <c r="A499" s="59"/>
    </row>
    <row r="500" spans="1:1" ht="15.5">
      <c r="A500" s="59"/>
    </row>
    <row r="501" spans="1:1" ht="15.5">
      <c r="A501" s="59"/>
    </row>
    <row r="502" spans="1:1" ht="15.5">
      <c r="A502" s="59"/>
    </row>
    <row r="503" spans="1:1" ht="15.5">
      <c r="A503" s="59"/>
    </row>
    <row r="504" spans="1:1" ht="15.5">
      <c r="A504" s="59"/>
    </row>
    <row r="505" spans="1:1" ht="15.5">
      <c r="A505" s="59"/>
    </row>
    <row r="506" spans="1:1" ht="15.5">
      <c r="A506" s="59"/>
    </row>
    <row r="507" spans="1:1" ht="15.5">
      <c r="A507" s="59"/>
    </row>
    <row r="508" spans="1:1" ht="15.5">
      <c r="A508" s="59"/>
    </row>
    <row r="509" spans="1:1" ht="15.5">
      <c r="A509" s="59"/>
    </row>
    <row r="510" spans="1:1" ht="15.5">
      <c r="A510" s="59"/>
    </row>
  </sheetData>
  <phoneticPr fontId="0" type="noConversion"/>
  <pageMargins left="0.7" right="0.7" top="0.75" bottom="0.75" header="0.3" footer="0.3"/>
  <pageSetup paperSize="9" scale="9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S265"/>
  <sheetViews>
    <sheetView topLeftCell="A46" workbookViewId="0">
      <selection activeCell="H55" sqref="H55"/>
    </sheetView>
  </sheetViews>
  <sheetFormatPr defaultRowHeight="13"/>
  <cols>
    <col min="1" max="1" width="11.54296875" style="131" customWidth="1"/>
    <col min="2" max="3" width="9.26953125" style="131" customWidth="1"/>
    <col min="4" max="4" width="12" style="131" customWidth="1"/>
    <col min="5" max="5" width="15.453125" style="131" customWidth="1"/>
    <col min="6" max="6" width="0.1796875" style="131" customWidth="1"/>
    <col min="7" max="7" width="13.7265625" style="131" customWidth="1"/>
    <col min="8" max="8" width="16.7265625" style="268" customWidth="1"/>
    <col min="9" max="9" width="3.54296875" style="131" hidden="1" customWidth="1"/>
    <col min="10" max="10" width="0.81640625" style="131" hidden="1" customWidth="1"/>
    <col min="11" max="256" width="9.1796875" style="131"/>
    <col min="257" max="257" width="11.54296875" style="131" customWidth="1"/>
    <col min="258" max="259" width="9.26953125" style="131" customWidth="1"/>
    <col min="260" max="260" width="12" style="131" customWidth="1"/>
    <col min="261" max="261" width="15.453125" style="131" customWidth="1"/>
    <col min="262" max="262" width="0.1796875" style="131" customWidth="1"/>
    <col min="263" max="263" width="13.7265625" style="131" customWidth="1"/>
    <col min="264" max="264" width="10.7265625" style="131" customWidth="1"/>
    <col min="265" max="266" width="0" style="131" hidden="1" customWidth="1"/>
    <col min="267" max="512" width="9.1796875" style="131"/>
    <col min="513" max="513" width="11.54296875" style="131" customWidth="1"/>
    <col min="514" max="515" width="9.26953125" style="131" customWidth="1"/>
    <col min="516" max="516" width="12" style="131" customWidth="1"/>
    <col min="517" max="517" width="15.453125" style="131" customWidth="1"/>
    <col min="518" max="518" width="0.1796875" style="131" customWidth="1"/>
    <col min="519" max="519" width="13.7265625" style="131" customWidth="1"/>
    <col min="520" max="520" width="10.7265625" style="131" customWidth="1"/>
    <col min="521" max="522" width="0" style="131" hidden="1" customWidth="1"/>
    <col min="523" max="768" width="9.1796875" style="131"/>
    <col min="769" max="769" width="11.54296875" style="131" customWidth="1"/>
    <col min="770" max="771" width="9.26953125" style="131" customWidth="1"/>
    <col min="772" max="772" width="12" style="131" customWidth="1"/>
    <col min="773" max="773" width="15.453125" style="131" customWidth="1"/>
    <col min="774" max="774" width="0.1796875" style="131" customWidth="1"/>
    <col min="775" max="775" width="13.7265625" style="131" customWidth="1"/>
    <col min="776" max="776" width="10.7265625" style="131" customWidth="1"/>
    <col min="777" max="778" width="0" style="131" hidden="1" customWidth="1"/>
    <col min="779" max="1024" width="9.1796875" style="131"/>
    <col min="1025" max="1025" width="11.54296875" style="131" customWidth="1"/>
    <col min="1026" max="1027" width="9.26953125" style="131" customWidth="1"/>
    <col min="1028" max="1028" width="12" style="131" customWidth="1"/>
    <col min="1029" max="1029" width="15.453125" style="131" customWidth="1"/>
    <col min="1030" max="1030" width="0.1796875" style="131" customWidth="1"/>
    <col min="1031" max="1031" width="13.7265625" style="131" customWidth="1"/>
    <col min="1032" max="1032" width="10.7265625" style="131" customWidth="1"/>
    <col min="1033" max="1034" width="0" style="131" hidden="1" customWidth="1"/>
    <col min="1035" max="1280" width="9.1796875" style="131"/>
    <col min="1281" max="1281" width="11.54296875" style="131" customWidth="1"/>
    <col min="1282" max="1283" width="9.26953125" style="131" customWidth="1"/>
    <col min="1284" max="1284" width="12" style="131" customWidth="1"/>
    <col min="1285" max="1285" width="15.453125" style="131" customWidth="1"/>
    <col min="1286" max="1286" width="0.1796875" style="131" customWidth="1"/>
    <col min="1287" max="1287" width="13.7265625" style="131" customWidth="1"/>
    <col min="1288" max="1288" width="10.7265625" style="131" customWidth="1"/>
    <col min="1289" max="1290" width="0" style="131" hidden="1" customWidth="1"/>
    <col min="1291" max="1536" width="9.1796875" style="131"/>
    <col min="1537" max="1537" width="11.54296875" style="131" customWidth="1"/>
    <col min="1538" max="1539" width="9.26953125" style="131" customWidth="1"/>
    <col min="1540" max="1540" width="12" style="131" customWidth="1"/>
    <col min="1541" max="1541" width="15.453125" style="131" customWidth="1"/>
    <col min="1542" max="1542" width="0.1796875" style="131" customWidth="1"/>
    <col min="1543" max="1543" width="13.7265625" style="131" customWidth="1"/>
    <col min="1544" max="1544" width="10.7265625" style="131" customWidth="1"/>
    <col min="1545" max="1546" width="0" style="131" hidden="1" customWidth="1"/>
    <col min="1547" max="1792" width="9.1796875" style="131"/>
    <col min="1793" max="1793" width="11.54296875" style="131" customWidth="1"/>
    <col min="1794" max="1795" width="9.26953125" style="131" customWidth="1"/>
    <col min="1796" max="1796" width="12" style="131" customWidth="1"/>
    <col min="1797" max="1797" width="15.453125" style="131" customWidth="1"/>
    <col min="1798" max="1798" width="0.1796875" style="131" customWidth="1"/>
    <col min="1799" max="1799" width="13.7265625" style="131" customWidth="1"/>
    <col min="1800" max="1800" width="10.7265625" style="131" customWidth="1"/>
    <col min="1801" max="1802" width="0" style="131" hidden="1" customWidth="1"/>
    <col min="1803" max="2048" width="9.1796875" style="131"/>
    <col min="2049" max="2049" width="11.54296875" style="131" customWidth="1"/>
    <col min="2050" max="2051" width="9.26953125" style="131" customWidth="1"/>
    <col min="2052" max="2052" width="12" style="131" customWidth="1"/>
    <col min="2053" max="2053" width="15.453125" style="131" customWidth="1"/>
    <col min="2054" max="2054" width="0.1796875" style="131" customWidth="1"/>
    <col min="2055" max="2055" width="13.7265625" style="131" customWidth="1"/>
    <col min="2056" max="2056" width="10.7265625" style="131" customWidth="1"/>
    <col min="2057" max="2058" width="0" style="131" hidden="1" customWidth="1"/>
    <col min="2059" max="2304" width="9.1796875" style="131"/>
    <col min="2305" max="2305" width="11.54296875" style="131" customWidth="1"/>
    <col min="2306" max="2307" width="9.26953125" style="131" customWidth="1"/>
    <col min="2308" max="2308" width="12" style="131" customWidth="1"/>
    <col min="2309" max="2309" width="15.453125" style="131" customWidth="1"/>
    <col min="2310" max="2310" width="0.1796875" style="131" customWidth="1"/>
    <col min="2311" max="2311" width="13.7265625" style="131" customWidth="1"/>
    <col min="2312" max="2312" width="10.7265625" style="131" customWidth="1"/>
    <col min="2313" max="2314" width="0" style="131" hidden="1" customWidth="1"/>
    <col min="2315" max="2560" width="9.1796875" style="131"/>
    <col min="2561" max="2561" width="11.54296875" style="131" customWidth="1"/>
    <col min="2562" max="2563" width="9.26953125" style="131" customWidth="1"/>
    <col min="2564" max="2564" width="12" style="131" customWidth="1"/>
    <col min="2565" max="2565" width="15.453125" style="131" customWidth="1"/>
    <col min="2566" max="2566" width="0.1796875" style="131" customWidth="1"/>
    <col min="2567" max="2567" width="13.7265625" style="131" customWidth="1"/>
    <col min="2568" max="2568" width="10.7265625" style="131" customWidth="1"/>
    <col min="2569" max="2570" width="0" style="131" hidden="1" customWidth="1"/>
    <col min="2571" max="2816" width="9.1796875" style="131"/>
    <col min="2817" max="2817" width="11.54296875" style="131" customWidth="1"/>
    <col min="2818" max="2819" width="9.26953125" style="131" customWidth="1"/>
    <col min="2820" max="2820" width="12" style="131" customWidth="1"/>
    <col min="2821" max="2821" width="15.453125" style="131" customWidth="1"/>
    <col min="2822" max="2822" width="0.1796875" style="131" customWidth="1"/>
    <col min="2823" max="2823" width="13.7265625" style="131" customWidth="1"/>
    <col min="2824" max="2824" width="10.7265625" style="131" customWidth="1"/>
    <col min="2825" max="2826" width="0" style="131" hidden="1" customWidth="1"/>
    <col min="2827" max="3072" width="9.1796875" style="131"/>
    <col min="3073" max="3073" width="11.54296875" style="131" customWidth="1"/>
    <col min="3074" max="3075" width="9.26953125" style="131" customWidth="1"/>
    <col min="3076" max="3076" width="12" style="131" customWidth="1"/>
    <col min="3077" max="3077" width="15.453125" style="131" customWidth="1"/>
    <col min="3078" max="3078" width="0.1796875" style="131" customWidth="1"/>
    <col min="3079" max="3079" width="13.7265625" style="131" customWidth="1"/>
    <col min="3080" max="3080" width="10.7265625" style="131" customWidth="1"/>
    <col min="3081" max="3082" width="0" style="131" hidden="1" customWidth="1"/>
    <col min="3083" max="3328" width="9.1796875" style="131"/>
    <col min="3329" max="3329" width="11.54296875" style="131" customWidth="1"/>
    <col min="3330" max="3331" width="9.26953125" style="131" customWidth="1"/>
    <col min="3332" max="3332" width="12" style="131" customWidth="1"/>
    <col min="3333" max="3333" width="15.453125" style="131" customWidth="1"/>
    <col min="3334" max="3334" width="0.1796875" style="131" customWidth="1"/>
    <col min="3335" max="3335" width="13.7265625" style="131" customWidth="1"/>
    <col min="3336" max="3336" width="10.7265625" style="131" customWidth="1"/>
    <col min="3337" max="3338" width="0" style="131" hidden="1" customWidth="1"/>
    <col min="3339" max="3584" width="9.1796875" style="131"/>
    <col min="3585" max="3585" width="11.54296875" style="131" customWidth="1"/>
    <col min="3586" max="3587" width="9.26953125" style="131" customWidth="1"/>
    <col min="3588" max="3588" width="12" style="131" customWidth="1"/>
    <col min="3589" max="3589" width="15.453125" style="131" customWidth="1"/>
    <col min="3590" max="3590" width="0.1796875" style="131" customWidth="1"/>
    <col min="3591" max="3591" width="13.7265625" style="131" customWidth="1"/>
    <col min="3592" max="3592" width="10.7265625" style="131" customWidth="1"/>
    <col min="3593" max="3594" width="0" style="131" hidden="1" customWidth="1"/>
    <col min="3595" max="3840" width="9.1796875" style="131"/>
    <col min="3841" max="3841" width="11.54296875" style="131" customWidth="1"/>
    <col min="3842" max="3843" width="9.26953125" style="131" customWidth="1"/>
    <col min="3844" max="3844" width="12" style="131" customWidth="1"/>
    <col min="3845" max="3845" width="15.453125" style="131" customWidth="1"/>
    <col min="3846" max="3846" width="0.1796875" style="131" customWidth="1"/>
    <col min="3847" max="3847" width="13.7265625" style="131" customWidth="1"/>
    <col min="3848" max="3848" width="10.7265625" style="131" customWidth="1"/>
    <col min="3849" max="3850" width="0" style="131" hidden="1" customWidth="1"/>
    <col min="3851" max="4096" width="9.1796875" style="131"/>
    <col min="4097" max="4097" width="11.54296875" style="131" customWidth="1"/>
    <col min="4098" max="4099" width="9.26953125" style="131" customWidth="1"/>
    <col min="4100" max="4100" width="12" style="131" customWidth="1"/>
    <col min="4101" max="4101" width="15.453125" style="131" customWidth="1"/>
    <col min="4102" max="4102" width="0.1796875" style="131" customWidth="1"/>
    <col min="4103" max="4103" width="13.7265625" style="131" customWidth="1"/>
    <col min="4104" max="4104" width="10.7265625" style="131" customWidth="1"/>
    <col min="4105" max="4106" width="0" style="131" hidden="1" customWidth="1"/>
    <col min="4107" max="4352" width="9.1796875" style="131"/>
    <col min="4353" max="4353" width="11.54296875" style="131" customWidth="1"/>
    <col min="4354" max="4355" width="9.26953125" style="131" customWidth="1"/>
    <col min="4356" max="4356" width="12" style="131" customWidth="1"/>
    <col min="4357" max="4357" width="15.453125" style="131" customWidth="1"/>
    <col min="4358" max="4358" width="0.1796875" style="131" customWidth="1"/>
    <col min="4359" max="4359" width="13.7265625" style="131" customWidth="1"/>
    <col min="4360" max="4360" width="10.7265625" style="131" customWidth="1"/>
    <col min="4361" max="4362" width="0" style="131" hidden="1" customWidth="1"/>
    <col min="4363" max="4608" width="9.1796875" style="131"/>
    <col min="4609" max="4609" width="11.54296875" style="131" customWidth="1"/>
    <col min="4610" max="4611" width="9.26953125" style="131" customWidth="1"/>
    <col min="4612" max="4612" width="12" style="131" customWidth="1"/>
    <col min="4613" max="4613" width="15.453125" style="131" customWidth="1"/>
    <col min="4614" max="4614" width="0.1796875" style="131" customWidth="1"/>
    <col min="4615" max="4615" width="13.7265625" style="131" customWidth="1"/>
    <col min="4616" max="4616" width="10.7265625" style="131" customWidth="1"/>
    <col min="4617" max="4618" width="0" style="131" hidden="1" customWidth="1"/>
    <col min="4619" max="4864" width="9.1796875" style="131"/>
    <col min="4865" max="4865" width="11.54296875" style="131" customWidth="1"/>
    <col min="4866" max="4867" width="9.26953125" style="131" customWidth="1"/>
    <col min="4868" max="4868" width="12" style="131" customWidth="1"/>
    <col min="4869" max="4869" width="15.453125" style="131" customWidth="1"/>
    <col min="4870" max="4870" width="0.1796875" style="131" customWidth="1"/>
    <col min="4871" max="4871" width="13.7265625" style="131" customWidth="1"/>
    <col min="4872" max="4872" width="10.7265625" style="131" customWidth="1"/>
    <col min="4873" max="4874" width="0" style="131" hidden="1" customWidth="1"/>
    <col min="4875" max="5120" width="9.1796875" style="131"/>
    <col min="5121" max="5121" width="11.54296875" style="131" customWidth="1"/>
    <col min="5122" max="5123" width="9.26953125" style="131" customWidth="1"/>
    <col min="5124" max="5124" width="12" style="131" customWidth="1"/>
    <col min="5125" max="5125" width="15.453125" style="131" customWidth="1"/>
    <col min="5126" max="5126" width="0.1796875" style="131" customWidth="1"/>
    <col min="5127" max="5127" width="13.7265625" style="131" customWidth="1"/>
    <col min="5128" max="5128" width="10.7265625" style="131" customWidth="1"/>
    <col min="5129" max="5130" width="0" style="131" hidden="1" customWidth="1"/>
    <col min="5131" max="5376" width="9.1796875" style="131"/>
    <col min="5377" max="5377" width="11.54296875" style="131" customWidth="1"/>
    <col min="5378" max="5379" width="9.26953125" style="131" customWidth="1"/>
    <col min="5380" max="5380" width="12" style="131" customWidth="1"/>
    <col min="5381" max="5381" width="15.453125" style="131" customWidth="1"/>
    <col min="5382" max="5382" width="0.1796875" style="131" customWidth="1"/>
    <col min="5383" max="5383" width="13.7265625" style="131" customWidth="1"/>
    <col min="5384" max="5384" width="10.7265625" style="131" customWidth="1"/>
    <col min="5385" max="5386" width="0" style="131" hidden="1" customWidth="1"/>
    <col min="5387" max="5632" width="9.1796875" style="131"/>
    <col min="5633" max="5633" width="11.54296875" style="131" customWidth="1"/>
    <col min="5634" max="5635" width="9.26953125" style="131" customWidth="1"/>
    <col min="5636" max="5636" width="12" style="131" customWidth="1"/>
    <col min="5637" max="5637" width="15.453125" style="131" customWidth="1"/>
    <col min="5638" max="5638" width="0.1796875" style="131" customWidth="1"/>
    <col min="5639" max="5639" width="13.7265625" style="131" customWidth="1"/>
    <col min="5640" max="5640" width="10.7265625" style="131" customWidth="1"/>
    <col min="5641" max="5642" width="0" style="131" hidden="1" customWidth="1"/>
    <col min="5643" max="5888" width="9.1796875" style="131"/>
    <col min="5889" max="5889" width="11.54296875" style="131" customWidth="1"/>
    <col min="5890" max="5891" width="9.26953125" style="131" customWidth="1"/>
    <col min="5892" max="5892" width="12" style="131" customWidth="1"/>
    <col min="5893" max="5893" width="15.453125" style="131" customWidth="1"/>
    <col min="5894" max="5894" width="0.1796875" style="131" customWidth="1"/>
    <col min="5895" max="5895" width="13.7265625" style="131" customWidth="1"/>
    <col min="5896" max="5896" width="10.7265625" style="131" customWidth="1"/>
    <col min="5897" max="5898" width="0" style="131" hidden="1" customWidth="1"/>
    <col min="5899" max="6144" width="9.1796875" style="131"/>
    <col min="6145" max="6145" width="11.54296875" style="131" customWidth="1"/>
    <col min="6146" max="6147" width="9.26953125" style="131" customWidth="1"/>
    <col min="6148" max="6148" width="12" style="131" customWidth="1"/>
    <col min="6149" max="6149" width="15.453125" style="131" customWidth="1"/>
    <col min="6150" max="6150" width="0.1796875" style="131" customWidth="1"/>
    <col min="6151" max="6151" width="13.7265625" style="131" customWidth="1"/>
    <col min="6152" max="6152" width="10.7265625" style="131" customWidth="1"/>
    <col min="6153" max="6154" width="0" style="131" hidden="1" customWidth="1"/>
    <col min="6155" max="6400" width="9.1796875" style="131"/>
    <col min="6401" max="6401" width="11.54296875" style="131" customWidth="1"/>
    <col min="6402" max="6403" width="9.26953125" style="131" customWidth="1"/>
    <col min="6404" max="6404" width="12" style="131" customWidth="1"/>
    <col min="6405" max="6405" width="15.453125" style="131" customWidth="1"/>
    <col min="6406" max="6406" width="0.1796875" style="131" customWidth="1"/>
    <col min="6407" max="6407" width="13.7265625" style="131" customWidth="1"/>
    <col min="6408" max="6408" width="10.7265625" style="131" customWidth="1"/>
    <col min="6409" max="6410" width="0" style="131" hidden="1" customWidth="1"/>
    <col min="6411" max="6656" width="9.1796875" style="131"/>
    <col min="6657" max="6657" width="11.54296875" style="131" customWidth="1"/>
    <col min="6658" max="6659" width="9.26953125" style="131" customWidth="1"/>
    <col min="6660" max="6660" width="12" style="131" customWidth="1"/>
    <col min="6661" max="6661" width="15.453125" style="131" customWidth="1"/>
    <col min="6662" max="6662" width="0.1796875" style="131" customWidth="1"/>
    <col min="6663" max="6663" width="13.7265625" style="131" customWidth="1"/>
    <col min="6664" max="6664" width="10.7265625" style="131" customWidth="1"/>
    <col min="6665" max="6666" width="0" style="131" hidden="1" customWidth="1"/>
    <col min="6667" max="6912" width="9.1796875" style="131"/>
    <col min="6913" max="6913" width="11.54296875" style="131" customWidth="1"/>
    <col min="6914" max="6915" width="9.26953125" style="131" customWidth="1"/>
    <col min="6916" max="6916" width="12" style="131" customWidth="1"/>
    <col min="6917" max="6917" width="15.453125" style="131" customWidth="1"/>
    <col min="6918" max="6918" width="0.1796875" style="131" customWidth="1"/>
    <col min="6919" max="6919" width="13.7265625" style="131" customWidth="1"/>
    <col min="6920" max="6920" width="10.7265625" style="131" customWidth="1"/>
    <col min="6921" max="6922" width="0" style="131" hidden="1" customWidth="1"/>
    <col min="6923" max="7168" width="9.1796875" style="131"/>
    <col min="7169" max="7169" width="11.54296875" style="131" customWidth="1"/>
    <col min="7170" max="7171" width="9.26953125" style="131" customWidth="1"/>
    <col min="7172" max="7172" width="12" style="131" customWidth="1"/>
    <col min="7173" max="7173" width="15.453125" style="131" customWidth="1"/>
    <col min="7174" max="7174" width="0.1796875" style="131" customWidth="1"/>
    <col min="7175" max="7175" width="13.7265625" style="131" customWidth="1"/>
    <col min="7176" max="7176" width="10.7265625" style="131" customWidth="1"/>
    <col min="7177" max="7178" width="0" style="131" hidden="1" customWidth="1"/>
    <col min="7179" max="7424" width="9.1796875" style="131"/>
    <col min="7425" max="7425" width="11.54296875" style="131" customWidth="1"/>
    <col min="7426" max="7427" width="9.26953125" style="131" customWidth="1"/>
    <col min="7428" max="7428" width="12" style="131" customWidth="1"/>
    <col min="7429" max="7429" width="15.453125" style="131" customWidth="1"/>
    <col min="7430" max="7430" width="0.1796875" style="131" customWidth="1"/>
    <col min="7431" max="7431" width="13.7265625" style="131" customWidth="1"/>
    <col min="7432" max="7432" width="10.7265625" style="131" customWidth="1"/>
    <col min="7433" max="7434" width="0" style="131" hidden="1" customWidth="1"/>
    <col min="7435" max="7680" width="9.1796875" style="131"/>
    <col min="7681" max="7681" width="11.54296875" style="131" customWidth="1"/>
    <col min="7682" max="7683" width="9.26953125" style="131" customWidth="1"/>
    <col min="7684" max="7684" width="12" style="131" customWidth="1"/>
    <col min="7685" max="7685" width="15.453125" style="131" customWidth="1"/>
    <col min="7686" max="7686" width="0.1796875" style="131" customWidth="1"/>
    <col min="7687" max="7687" width="13.7265625" style="131" customWidth="1"/>
    <col min="7688" max="7688" width="10.7265625" style="131" customWidth="1"/>
    <col min="7689" max="7690" width="0" style="131" hidden="1" customWidth="1"/>
    <col min="7691" max="7936" width="9.1796875" style="131"/>
    <col min="7937" max="7937" width="11.54296875" style="131" customWidth="1"/>
    <col min="7938" max="7939" width="9.26953125" style="131" customWidth="1"/>
    <col min="7940" max="7940" width="12" style="131" customWidth="1"/>
    <col min="7941" max="7941" width="15.453125" style="131" customWidth="1"/>
    <col min="7942" max="7942" width="0.1796875" style="131" customWidth="1"/>
    <col min="7943" max="7943" width="13.7265625" style="131" customWidth="1"/>
    <col min="7944" max="7944" width="10.7265625" style="131" customWidth="1"/>
    <col min="7945" max="7946" width="0" style="131" hidden="1" customWidth="1"/>
    <col min="7947" max="8192" width="9.1796875" style="131"/>
    <col min="8193" max="8193" width="11.54296875" style="131" customWidth="1"/>
    <col min="8194" max="8195" width="9.26953125" style="131" customWidth="1"/>
    <col min="8196" max="8196" width="12" style="131" customWidth="1"/>
    <col min="8197" max="8197" width="15.453125" style="131" customWidth="1"/>
    <col min="8198" max="8198" width="0.1796875" style="131" customWidth="1"/>
    <col min="8199" max="8199" width="13.7265625" style="131" customWidth="1"/>
    <col min="8200" max="8200" width="10.7265625" style="131" customWidth="1"/>
    <col min="8201" max="8202" width="0" style="131" hidden="1" customWidth="1"/>
    <col min="8203" max="8448" width="9.1796875" style="131"/>
    <col min="8449" max="8449" width="11.54296875" style="131" customWidth="1"/>
    <col min="8450" max="8451" width="9.26953125" style="131" customWidth="1"/>
    <col min="8452" max="8452" width="12" style="131" customWidth="1"/>
    <col min="8453" max="8453" width="15.453125" style="131" customWidth="1"/>
    <col min="8454" max="8454" width="0.1796875" style="131" customWidth="1"/>
    <col min="8455" max="8455" width="13.7265625" style="131" customWidth="1"/>
    <col min="8456" max="8456" width="10.7265625" style="131" customWidth="1"/>
    <col min="8457" max="8458" width="0" style="131" hidden="1" customWidth="1"/>
    <col min="8459" max="8704" width="9.1796875" style="131"/>
    <col min="8705" max="8705" width="11.54296875" style="131" customWidth="1"/>
    <col min="8706" max="8707" width="9.26953125" style="131" customWidth="1"/>
    <col min="8708" max="8708" width="12" style="131" customWidth="1"/>
    <col min="8709" max="8709" width="15.453125" style="131" customWidth="1"/>
    <col min="8710" max="8710" width="0.1796875" style="131" customWidth="1"/>
    <col min="8711" max="8711" width="13.7265625" style="131" customWidth="1"/>
    <col min="8712" max="8712" width="10.7265625" style="131" customWidth="1"/>
    <col min="8713" max="8714" width="0" style="131" hidden="1" customWidth="1"/>
    <col min="8715" max="8960" width="9.1796875" style="131"/>
    <col min="8961" max="8961" width="11.54296875" style="131" customWidth="1"/>
    <col min="8962" max="8963" width="9.26953125" style="131" customWidth="1"/>
    <col min="8964" max="8964" width="12" style="131" customWidth="1"/>
    <col min="8965" max="8965" width="15.453125" style="131" customWidth="1"/>
    <col min="8966" max="8966" width="0.1796875" style="131" customWidth="1"/>
    <col min="8967" max="8967" width="13.7265625" style="131" customWidth="1"/>
    <col min="8968" max="8968" width="10.7265625" style="131" customWidth="1"/>
    <col min="8969" max="8970" width="0" style="131" hidden="1" customWidth="1"/>
    <col min="8971" max="9216" width="9.1796875" style="131"/>
    <col min="9217" max="9217" width="11.54296875" style="131" customWidth="1"/>
    <col min="9218" max="9219" width="9.26953125" style="131" customWidth="1"/>
    <col min="9220" max="9220" width="12" style="131" customWidth="1"/>
    <col min="9221" max="9221" width="15.453125" style="131" customWidth="1"/>
    <col min="9222" max="9222" width="0.1796875" style="131" customWidth="1"/>
    <col min="9223" max="9223" width="13.7265625" style="131" customWidth="1"/>
    <col min="9224" max="9224" width="10.7265625" style="131" customWidth="1"/>
    <col min="9225" max="9226" width="0" style="131" hidden="1" customWidth="1"/>
    <col min="9227" max="9472" width="9.1796875" style="131"/>
    <col min="9473" max="9473" width="11.54296875" style="131" customWidth="1"/>
    <col min="9474" max="9475" width="9.26953125" style="131" customWidth="1"/>
    <col min="9476" max="9476" width="12" style="131" customWidth="1"/>
    <col min="9477" max="9477" width="15.453125" style="131" customWidth="1"/>
    <col min="9478" max="9478" width="0.1796875" style="131" customWidth="1"/>
    <col min="9479" max="9479" width="13.7265625" style="131" customWidth="1"/>
    <col min="9480" max="9480" width="10.7265625" style="131" customWidth="1"/>
    <col min="9481" max="9482" width="0" style="131" hidden="1" customWidth="1"/>
    <col min="9483" max="9728" width="9.1796875" style="131"/>
    <col min="9729" max="9729" width="11.54296875" style="131" customWidth="1"/>
    <col min="9730" max="9731" width="9.26953125" style="131" customWidth="1"/>
    <col min="9732" max="9732" width="12" style="131" customWidth="1"/>
    <col min="9733" max="9733" width="15.453125" style="131" customWidth="1"/>
    <col min="9734" max="9734" width="0.1796875" style="131" customWidth="1"/>
    <col min="9735" max="9735" width="13.7265625" style="131" customWidth="1"/>
    <col min="9736" max="9736" width="10.7265625" style="131" customWidth="1"/>
    <col min="9737" max="9738" width="0" style="131" hidden="1" customWidth="1"/>
    <col min="9739" max="9984" width="9.1796875" style="131"/>
    <col min="9985" max="9985" width="11.54296875" style="131" customWidth="1"/>
    <col min="9986" max="9987" width="9.26953125" style="131" customWidth="1"/>
    <col min="9988" max="9988" width="12" style="131" customWidth="1"/>
    <col min="9989" max="9989" width="15.453125" style="131" customWidth="1"/>
    <col min="9990" max="9990" width="0.1796875" style="131" customWidth="1"/>
    <col min="9991" max="9991" width="13.7265625" style="131" customWidth="1"/>
    <col min="9992" max="9992" width="10.7265625" style="131" customWidth="1"/>
    <col min="9993" max="9994" width="0" style="131" hidden="1" customWidth="1"/>
    <col min="9995" max="10240" width="9.1796875" style="131"/>
    <col min="10241" max="10241" width="11.54296875" style="131" customWidth="1"/>
    <col min="10242" max="10243" width="9.26953125" style="131" customWidth="1"/>
    <col min="10244" max="10244" width="12" style="131" customWidth="1"/>
    <col min="10245" max="10245" width="15.453125" style="131" customWidth="1"/>
    <col min="10246" max="10246" width="0.1796875" style="131" customWidth="1"/>
    <col min="10247" max="10247" width="13.7265625" style="131" customWidth="1"/>
    <col min="10248" max="10248" width="10.7265625" style="131" customWidth="1"/>
    <col min="10249" max="10250" width="0" style="131" hidden="1" customWidth="1"/>
    <col min="10251" max="10496" width="9.1796875" style="131"/>
    <col min="10497" max="10497" width="11.54296875" style="131" customWidth="1"/>
    <col min="10498" max="10499" width="9.26953125" style="131" customWidth="1"/>
    <col min="10500" max="10500" width="12" style="131" customWidth="1"/>
    <col min="10501" max="10501" width="15.453125" style="131" customWidth="1"/>
    <col min="10502" max="10502" width="0.1796875" style="131" customWidth="1"/>
    <col min="10503" max="10503" width="13.7265625" style="131" customWidth="1"/>
    <col min="10504" max="10504" width="10.7265625" style="131" customWidth="1"/>
    <col min="10505" max="10506" width="0" style="131" hidden="1" customWidth="1"/>
    <col min="10507" max="10752" width="9.1796875" style="131"/>
    <col min="10753" max="10753" width="11.54296875" style="131" customWidth="1"/>
    <col min="10754" max="10755" width="9.26953125" style="131" customWidth="1"/>
    <col min="10756" max="10756" width="12" style="131" customWidth="1"/>
    <col min="10757" max="10757" width="15.453125" style="131" customWidth="1"/>
    <col min="10758" max="10758" width="0.1796875" style="131" customWidth="1"/>
    <col min="10759" max="10759" width="13.7265625" style="131" customWidth="1"/>
    <col min="10760" max="10760" width="10.7265625" style="131" customWidth="1"/>
    <col min="10761" max="10762" width="0" style="131" hidden="1" customWidth="1"/>
    <col min="10763" max="11008" width="9.1796875" style="131"/>
    <col min="11009" max="11009" width="11.54296875" style="131" customWidth="1"/>
    <col min="11010" max="11011" width="9.26953125" style="131" customWidth="1"/>
    <col min="11012" max="11012" width="12" style="131" customWidth="1"/>
    <col min="11013" max="11013" width="15.453125" style="131" customWidth="1"/>
    <col min="11014" max="11014" width="0.1796875" style="131" customWidth="1"/>
    <col min="11015" max="11015" width="13.7265625" style="131" customWidth="1"/>
    <col min="11016" max="11016" width="10.7265625" style="131" customWidth="1"/>
    <col min="11017" max="11018" width="0" style="131" hidden="1" customWidth="1"/>
    <col min="11019" max="11264" width="9.1796875" style="131"/>
    <col min="11265" max="11265" width="11.54296875" style="131" customWidth="1"/>
    <col min="11266" max="11267" width="9.26953125" style="131" customWidth="1"/>
    <col min="11268" max="11268" width="12" style="131" customWidth="1"/>
    <col min="11269" max="11269" width="15.453125" style="131" customWidth="1"/>
    <col min="11270" max="11270" width="0.1796875" style="131" customWidth="1"/>
    <col min="11271" max="11271" width="13.7265625" style="131" customWidth="1"/>
    <col min="11272" max="11272" width="10.7265625" style="131" customWidth="1"/>
    <col min="11273" max="11274" width="0" style="131" hidden="1" customWidth="1"/>
    <col min="11275" max="11520" width="9.1796875" style="131"/>
    <col min="11521" max="11521" width="11.54296875" style="131" customWidth="1"/>
    <col min="11522" max="11523" width="9.26953125" style="131" customWidth="1"/>
    <col min="11524" max="11524" width="12" style="131" customWidth="1"/>
    <col min="11525" max="11525" width="15.453125" style="131" customWidth="1"/>
    <col min="11526" max="11526" width="0.1796875" style="131" customWidth="1"/>
    <col min="11527" max="11527" width="13.7265625" style="131" customWidth="1"/>
    <col min="11528" max="11528" width="10.7265625" style="131" customWidth="1"/>
    <col min="11529" max="11530" width="0" style="131" hidden="1" customWidth="1"/>
    <col min="11531" max="11776" width="9.1796875" style="131"/>
    <col min="11777" max="11777" width="11.54296875" style="131" customWidth="1"/>
    <col min="11778" max="11779" width="9.26953125" style="131" customWidth="1"/>
    <col min="11780" max="11780" width="12" style="131" customWidth="1"/>
    <col min="11781" max="11781" width="15.453125" style="131" customWidth="1"/>
    <col min="11782" max="11782" width="0.1796875" style="131" customWidth="1"/>
    <col min="11783" max="11783" width="13.7265625" style="131" customWidth="1"/>
    <col min="11784" max="11784" width="10.7265625" style="131" customWidth="1"/>
    <col min="11785" max="11786" width="0" style="131" hidden="1" customWidth="1"/>
    <col min="11787" max="12032" width="9.1796875" style="131"/>
    <col min="12033" max="12033" width="11.54296875" style="131" customWidth="1"/>
    <col min="12034" max="12035" width="9.26953125" style="131" customWidth="1"/>
    <col min="12036" max="12036" width="12" style="131" customWidth="1"/>
    <col min="12037" max="12037" width="15.453125" style="131" customWidth="1"/>
    <col min="12038" max="12038" width="0.1796875" style="131" customWidth="1"/>
    <col min="12039" max="12039" width="13.7265625" style="131" customWidth="1"/>
    <col min="12040" max="12040" width="10.7265625" style="131" customWidth="1"/>
    <col min="12041" max="12042" width="0" style="131" hidden="1" customWidth="1"/>
    <col min="12043" max="12288" width="9.1796875" style="131"/>
    <col min="12289" max="12289" width="11.54296875" style="131" customWidth="1"/>
    <col min="12290" max="12291" width="9.26953125" style="131" customWidth="1"/>
    <col min="12292" max="12292" width="12" style="131" customWidth="1"/>
    <col min="12293" max="12293" width="15.453125" style="131" customWidth="1"/>
    <col min="12294" max="12294" width="0.1796875" style="131" customWidth="1"/>
    <col min="12295" max="12295" width="13.7265625" style="131" customWidth="1"/>
    <col min="12296" max="12296" width="10.7265625" style="131" customWidth="1"/>
    <col min="12297" max="12298" width="0" style="131" hidden="1" customWidth="1"/>
    <col min="12299" max="12544" width="9.1796875" style="131"/>
    <col min="12545" max="12545" width="11.54296875" style="131" customWidth="1"/>
    <col min="12546" max="12547" width="9.26953125" style="131" customWidth="1"/>
    <col min="12548" max="12548" width="12" style="131" customWidth="1"/>
    <col min="12549" max="12549" width="15.453125" style="131" customWidth="1"/>
    <col min="12550" max="12550" width="0.1796875" style="131" customWidth="1"/>
    <col min="12551" max="12551" width="13.7265625" style="131" customWidth="1"/>
    <col min="12552" max="12552" width="10.7265625" style="131" customWidth="1"/>
    <col min="12553" max="12554" width="0" style="131" hidden="1" customWidth="1"/>
    <col min="12555" max="12800" width="9.1796875" style="131"/>
    <col min="12801" max="12801" width="11.54296875" style="131" customWidth="1"/>
    <col min="12802" max="12803" width="9.26953125" style="131" customWidth="1"/>
    <col min="12804" max="12804" width="12" style="131" customWidth="1"/>
    <col min="12805" max="12805" width="15.453125" style="131" customWidth="1"/>
    <col min="12806" max="12806" width="0.1796875" style="131" customWidth="1"/>
    <col min="12807" max="12807" width="13.7265625" style="131" customWidth="1"/>
    <col min="12808" max="12808" width="10.7265625" style="131" customWidth="1"/>
    <col min="12809" max="12810" width="0" style="131" hidden="1" customWidth="1"/>
    <col min="12811" max="13056" width="9.1796875" style="131"/>
    <col min="13057" max="13057" width="11.54296875" style="131" customWidth="1"/>
    <col min="13058" max="13059" width="9.26953125" style="131" customWidth="1"/>
    <col min="13060" max="13060" width="12" style="131" customWidth="1"/>
    <col min="13061" max="13061" width="15.453125" style="131" customWidth="1"/>
    <col min="13062" max="13062" width="0.1796875" style="131" customWidth="1"/>
    <col min="13063" max="13063" width="13.7265625" style="131" customWidth="1"/>
    <col min="13064" max="13064" width="10.7265625" style="131" customWidth="1"/>
    <col min="13065" max="13066" width="0" style="131" hidden="1" customWidth="1"/>
    <col min="13067" max="13312" width="9.1796875" style="131"/>
    <col min="13313" max="13313" width="11.54296875" style="131" customWidth="1"/>
    <col min="13314" max="13315" width="9.26953125" style="131" customWidth="1"/>
    <col min="13316" max="13316" width="12" style="131" customWidth="1"/>
    <col min="13317" max="13317" width="15.453125" style="131" customWidth="1"/>
    <col min="13318" max="13318" width="0.1796875" style="131" customWidth="1"/>
    <col min="13319" max="13319" width="13.7265625" style="131" customWidth="1"/>
    <col min="13320" max="13320" width="10.7265625" style="131" customWidth="1"/>
    <col min="13321" max="13322" width="0" style="131" hidden="1" customWidth="1"/>
    <col min="13323" max="13568" width="9.1796875" style="131"/>
    <col min="13569" max="13569" width="11.54296875" style="131" customWidth="1"/>
    <col min="13570" max="13571" width="9.26953125" style="131" customWidth="1"/>
    <col min="13572" max="13572" width="12" style="131" customWidth="1"/>
    <col min="13573" max="13573" width="15.453125" style="131" customWidth="1"/>
    <col min="13574" max="13574" width="0.1796875" style="131" customWidth="1"/>
    <col min="13575" max="13575" width="13.7265625" style="131" customWidth="1"/>
    <col min="13576" max="13576" width="10.7265625" style="131" customWidth="1"/>
    <col min="13577" max="13578" width="0" style="131" hidden="1" customWidth="1"/>
    <col min="13579" max="13824" width="9.1796875" style="131"/>
    <col min="13825" max="13825" width="11.54296875" style="131" customWidth="1"/>
    <col min="13826" max="13827" width="9.26953125" style="131" customWidth="1"/>
    <col min="13828" max="13828" width="12" style="131" customWidth="1"/>
    <col min="13829" max="13829" width="15.453125" style="131" customWidth="1"/>
    <col min="13830" max="13830" width="0.1796875" style="131" customWidth="1"/>
    <col min="13831" max="13831" width="13.7265625" style="131" customWidth="1"/>
    <col min="13832" max="13832" width="10.7265625" style="131" customWidth="1"/>
    <col min="13833" max="13834" width="0" style="131" hidden="1" customWidth="1"/>
    <col min="13835" max="14080" width="9.1796875" style="131"/>
    <col min="14081" max="14081" width="11.54296875" style="131" customWidth="1"/>
    <col min="14082" max="14083" width="9.26953125" style="131" customWidth="1"/>
    <col min="14084" max="14084" width="12" style="131" customWidth="1"/>
    <col min="14085" max="14085" width="15.453125" style="131" customWidth="1"/>
    <col min="14086" max="14086" width="0.1796875" style="131" customWidth="1"/>
    <col min="14087" max="14087" width="13.7265625" style="131" customWidth="1"/>
    <col min="14088" max="14088" width="10.7265625" style="131" customWidth="1"/>
    <col min="14089" max="14090" width="0" style="131" hidden="1" customWidth="1"/>
    <col min="14091" max="14336" width="9.1796875" style="131"/>
    <col min="14337" max="14337" width="11.54296875" style="131" customWidth="1"/>
    <col min="14338" max="14339" width="9.26953125" style="131" customWidth="1"/>
    <col min="14340" max="14340" width="12" style="131" customWidth="1"/>
    <col min="14341" max="14341" width="15.453125" style="131" customWidth="1"/>
    <col min="14342" max="14342" width="0.1796875" style="131" customWidth="1"/>
    <col min="14343" max="14343" width="13.7265625" style="131" customWidth="1"/>
    <col min="14344" max="14344" width="10.7265625" style="131" customWidth="1"/>
    <col min="14345" max="14346" width="0" style="131" hidden="1" customWidth="1"/>
    <col min="14347" max="14592" width="9.1796875" style="131"/>
    <col min="14593" max="14593" width="11.54296875" style="131" customWidth="1"/>
    <col min="14594" max="14595" width="9.26953125" style="131" customWidth="1"/>
    <col min="14596" max="14596" width="12" style="131" customWidth="1"/>
    <col min="14597" max="14597" width="15.453125" style="131" customWidth="1"/>
    <col min="14598" max="14598" width="0.1796875" style="131" customWidth="1"/>
    <col min="14599" max="14599" width="13.7265625" style="131" customWidth="1"/>
    <col min="14600" max="14600" width="10.7265625" style="131" customWidth="1"/>
    <col min="14601" max="14602" width="0" style="131" hidden="1" customWidth="1"/>
    <col min="14603" max="14848" width="9.1796875" style="131"/>
    <col min="14849" max="14849" width="11.54296875" style="131" customWidth="1"/>
    <col min="14850" max="14851" width="9.26953125" style="131" customWidth="1"/>
    <col min="14852" max="14852" width="12" style="131" customWidth="1"/>
    <col min="14853" max="14853" width="15.453125" style="131" customWidth="1"/>
    <col min="14854" max="14854" width="0.1796875" style="131" customWidth="1"/>
    <col min="14855" max="14855" width="13.7265625" style="131" customWidth="1"/>
    <col min="14856" max="14856" width="10.7265625" style="131" customWidth="1"/>
    <col min="14857" max="14858" width="0" style="131" hidden="1" customWidth="1"/>
    <col min="14859" max="15104" width="9.1796875" style="131"/>
    <col min="15105" max="15105" width="11.54296875" style="131" customWidth="1"/>
    <col min="15106" max="15107" width="9.26953125" style="131" customWidth="1"/>
    <col min="15108" max="15108" width="12" style="131" customWidth="1"/>
    <col min="15109" max="15109" width="15.453125" style="131" customWidth="1"/>
    <col min="15110" max="15110" width="0.1796875" style="131" customWidth="1"/>
    <col min="15111" max="15111" width="13.7265625" style="131" customWidth="1"/>
    <col min="15112" max="15112" width="10.7265625" style="131" customWidth="1"/>
    <col min="15113" max="15114" width="0" style="131" hidden="1" customWidth="1"/>
    <col min="15115" max="15360" width="9.1796875" style="131"/>
    <col min="15361" max="15361" width="11.54296875" style="131" customWidth="1"/>
    <col min="15362" max="15363" width="9.26953125" style="131" customWidth="1"/>
    <col min="15364" max="15364" width="12" style="131" customWidth="1"/>
    <col min="15365" max="15365" width="15.453125" style="131" customWidth="1"/>
    <col min="15366" max="15366" width="0.1796875" style="131" customWidth="1"/>
    <col min="15367" max="15367" width="13.7265625" style="131" customWidth="1"/>
    <col min="15368" max="15368" width="10.7265625" style="131" customWidth="1"/>
    <col min="15369" max="15370" width="0" style="131" hidden="1" customWidth="1"/>
    <col min="15371" max="15616" width="9.1796875" style="131"/>
    <col min="15617" max="15617" width="11.54296875" style="131" customWidth="1"/>
    <col min="15618" max="15619" width="9.26953125" style="131" customWidth="1"/>
    <col min="15620" max="15620" width="12" style="131" customWidth="1"/>
    <col min="15621" max="15621" width="15.453125" style="131" customWidth="1"/>
    <col min="15622" max="15622" width="0.1796875" style="131" customWidth="1"/>
    <col min="15623" max="15623" width="13.7265625" style="131" customWidth="1"/>
    <col min="15624" max="15624" width="10.7265625" style="131" customWidth="1"/>
    <col min="15625" max="15626" width="0" style="131" hidden="1" customWidth="1"/>
    <col min="15627" max="15872" width="9.1796875" style="131"/>
    <col min="15873" max="15873" width="11.54296875" style="131" customWidth="1"/>
    <col min="15874" max="15875" width="9.26953125" style="131" customWidth="1"/>
    <col min="15876" max="15876" width="12" style="131" customWidth="1"/>
    <col min="15877" max="15877" width="15.453125" style="131" customWidth="1"/>
    <col min="15878" max="15878" width="0.1796875" style="131" customWidth="1"/>
    <col min="15879" max="15879" width="13.7265625" style="131" customWidth="1"/>
    <col min="15880" max="15880" width="10.7265625" style="131" customWidth="1"/>
    <col min="15881" max="15882" width="0" style="131" hidden="1" customWidth="1"/>
    <col min="15883" max="16128" width="9.1796875" style="131"/>
    <col min="16129" max="16129" width="11.54296875" style="131" customWidth="1"/>
    <col min="16130" max="16131" width="9.26953125" style="131" customWidth="1"/>
    <col min="16132" max="16132" width="12" style="131" customWidth="1"/>
    <col min="16133" max="16133" width="15.453125" style="131" customWidth="1"/>
    <col min="16134" max="16134" width="0.1796875" style="131" customWidth="1"/>
    <col min="16135" max="16135" width="13.7265625" style="131" customWidth="1"/>
    <col min="16136" max="16136" width="10.7265625" style="131" customWidth="1"/>
    <col min="16137" max="16138" width="0" style="131" hidden="1" customWidth="1"/>
    <col min="16139" max="16384" width="9.1796875" style="131"/>
  </cols>
  <sheetData>
    <row r="1" spans="1:11" ht="20.149999999999999" customHeight="1">
      <c r="A1" s="127" t="s">
        <v>6</v>
      </c>
      <c r="B1" s="127"/>
      <c r="C1" s="127"/>
      <c r="D1" s="127"/>
      <c r="E1" s="127"/>
      <c r="F1" s="128"/>
      <c r="G1" s="129"/>
      <c r="H1" s="256"/>
      <c r="I1" s="129"/>
      <c r="J1" s="130"/>
    </row>
    <row r="2" spans="1:11" ht="20.149999999999999" customHeight="1">
      <c r="A2" s="132" t="s">
        <v>42</v>
      </c>
      <c r="B2" s="130"/>
      <c r="C2" s="130"/>
      <c r="D2" s="130"/>
      <c r="E2" s="128"/>
      <c r="F2" s="128"/>
      <c r="G2" s="129"/>
      <c r="H2" s="256"/>
      <c r="I2" s="129"/>
      <c r="J2" s="130"/>
    </row>
    <row r="3" spans="1:11" ht="20.149999999999999" customHeight="1">
      <c r="A3" s="132" t="s">
        <v>202</v>
      </c>
      <c r="B3" s="130"/>
      <c r="C3" s="130"/>
      <c r="D3" s="130"/>
      <c r="E3" s="128"/>
      <c r="F3" s="128"/>
      <c r="G3" s="129"/>
      <c r="H3" s="256"/>
      <c r="I3" s="129"/>
      <c r="J3" s="130"/>
    </row>
    <row r="4" spans="1:11" ht="20.149999999999999" customHeight="1">
      <c r="A4" s="132"/>
      <c r="B4" s="130"/>
      <c r="C4" s="130"/>
      <c r="D4" s="130"/>
      <c r="E4" s="128"/>
      <c r="F4" s="128"/>
      <c r="G4" s="129"/>
      <c r="H4" s="256"/>
      <c r="I4" s="129"/>
      <c r="J4" s="130"/>
    </row>
    <row r="5" spans="1:11" ht="20.149999999999999" customHeight="1">
      <c r="A5" s="132"/>
      <c r="B5" s="130"/>
      <c r="C5" s="130"/>
      <c r="D5" s="130"/>
      <c r="E5" s="128"/>
      <c r="F5" s="128"/>
      <c r="G5" s="129"/>
      <c r="H5" s="256"/>
      <c r="I5" s="129"/>
      <c r="J5" s="130"/>
    </row>
    <row r="6" spans="1:11" ht="20.149999999999999" customHeight="1">
      <c r="A6" s="133" t="s">
        <v>203</v>
      </c>
      <c r="B6" s="130"/>
      <c r="C6" s="130"/>
      <c r="D6" s="130"/>
      <c r="E6" s="128"/>
      <c r="F6" s="128"/>
      <c r="G6" s="128"/>
      <c r="H6" s="257"/>
      <c r="I6" s="128"/>
      <c r="J6" s="130"/>
    </row>
    <row r="7" spans="1:11" ht="20.149999999999999" customHeight="1">
      <c r="A7" s="132" t="s">
        <v>204</v>
      </c>
      <c r="B7" s="134"/>
      <c r="C7" s="134"/>
      <c r="D7" s="130"/>
      <c r="E7" s="135"/>
      <c r="F7" s="130"/>
      <c r="G7" s="130"/>
      <c r="H7" s="25"/>
      <c r="I7" s="130"/>
      <c r="J7" s="130"/>
    </row>
    <row r="8" spans="1:11" ht="12.5">
      <c r="A8" s="231"/>
      <c r="B8" s="232"/>
      <c r="C8" s="232"/>
      <c r="D8" s="233"/>
      <c r="E8" s="136"/>
      <c r="F8" s="137"/>
      <c r="G8" s="231"/>
      <c r="H8" s="232"/>
      <c r="I8" s="232"/>
      <c r="J8" s="233"/>
      <c r="K8" s="138"/>
    </row>
    <row r="9" spans="1:11" ht="14">
      <c r="A9" s="139" t="s">
        <v>70</v>
      </c>
      <c r="B9" s="140"/>
      <c r="C9" s="140"/>
      <c r="D9" s="140"/>
      <c r="E9" s="141" t="s">
        <v>205</v>
      </c>
      <c r="F9" s="234" t="s">
        <v>141</v>
      </c>
      <c r="G9" s="235"/>
      <c r="H9" s="235"/>
      <c r="I9" s="235"/>
      <c r="K9" s="138"/>
    </row>
    <row r="10" spans="1:11" ht="14">
      <c r="A10" s="142" t="s">
        <v>71</v>
      </c>
      <c r="B10" s="143"/>
      <c r="C10" s="143"/>
      <c r="D10" s="143"/>
      <c r="E10" s="141" t="s">
        <v>23</v>
      </c>
      <c r="F10" s="236">
        <v>43872</v>
      </c>
      <c r="G10" s="237"/>
      <c r="H10" s="237"/>
      <c r="I10" s="237"/>
      <c r="K10" s="138"/>
    </row>
    <row r="11" spans="1:11" ht="14">
      <c r="A11" s="142" t="s">
        <v>72</v>
      </c>
      <c r="B11" s="143"/>
      <c r="C11" s="143"/>
      <c r="D11" s="143"/>
      <c r="E11" s="141" t="s">
        <v>206</v>
      </c>
      <c r="F11" s="229" t="s">
        <v>219</v>
      </c>
      <c r="G11" s="230"/>
      <c r="H11" s="230"/>
      <c r="I11" s="230"/>
      <c r="K11" s="138"/>
    </row>
    <row r="12" spans="1:11" ht="14">
      <c r="A12" s="142" t="s">
        <v>73</v>
      </c>
      <c r="B12" s="143"/>
      <c r="C12" s="143"/>
      <c r="D12" s="143"/>
      <c r="E12" s="141" t="s">
        <v>207</v>
      </c>
      <c r="F12" s="229" t="s">
        <v>218</v>
      </c>
      <c r="G12" s="230"/>
      <c r="H12" s="230"/>
      <c r="I12" s="230"/>
      <c r="K12" s="138"/>
    </row>
    <row r="13" spans="1:11" ht="14">
      <c r="A13" s="145" t="s">
        <v>74</v>
      </c>
      <c r="B13" s="143"/>
      <c r="C13" s="143"/>
      <c r="D13" s="143"/>
      <c r="E13" s="141" t="s">
        <v>208</v>
      </c>
      <c r="F13" s="229" t="s">
        <v>148</v>
      </c>
      <c r="G13" s="230"/>
      <c r="H13" s="230"/>
      <c r="I13" s="230"/>
      <c r="K13" s="138"/>
    </row>
    <row r="14" spans="1:11" ht="14">
      <c r="A14" s="145" t="s">
        <v>75</v>
      </c>
      <c r="B14" s="140"/>
      <c r="C14" s="140"/>
      <c r="D14" s="140"/>
      <c r="E14" s="141" t="s">
        <v>209</v>
      </c>
      <c r="F14" s="229" t="s">
        <v>77</v>
      </c>
      <c r="G14" s="230"/>
      <c r="H14" s="230"/>
      <c r="I14" s="230"/>
      <c r="K14" s="138"/>
    </row>
    <row r="15" spans="1:11" ht="14">
      <c r="A15" s="139"/>
      <c r="B15" s="140"/>
      <c r="C15" s="140"/>
      <c r="D15" s="146"/>
      <c r="E15" s="147"/>
      <c r="F15" s="130"/>
      <c r="G15" s="148"/>
      <c r="H15" s="25"/>
      <c r="I15" s="149"/>
      <c r="K15" s="138"/>
    </row>
    <row r="16" spans="1:11" ht="14">
      <c r="A16" s="154" t="s">
        <v>210</v>
      </c>
      <c r="B16" s="151" t="s">
        <v>211</v>
      </c>
      <c r="C16" s="152"/>
      <c r="D16" s="152"/>
      <c r="E16" s="152"/>
      <c r="F16" s="153"/>
      <c r="G16" s="154" t="s">
        <v>212</v>
      </c>
      <c r="H16" s="258" t="s">
        <v>213</v>
      </c>
      <c r="I16" s="154"/>
      <c r="J16" s="150"/>
      <c r="K16" s="138"/>
    </row>
    <row r="17" spans="1:19">
      <c r="A17" s="155"/>
      <c r="B17" s="156"/>
      <c r="C17" s="156"/>
      <c r="D17" s="156"/>
      <c r="E17" s="156"/>
      <c r="F17" s="157"/>
      <c r="G17" s="158"/>
      <c r="H17" s="259" t="s">
        <v>214</v>
      </c>
      <c r="I17" s="160"/>
      <c r="J17" s="161"/>
      <c r="K17" s="138"/>
    </row>
    <row r="18" spans="1:19" ht="15.5">
      <c r="A18" s="165" t="s">
        <v>215</v>
      </c>
      <c r="B18" s="166"/>
      <c r="C18" s="166"/>
      <c r="D18" s="166"/>
      <c r="E18" s="167"/>
      <c r="F18" s="168"/>
      <c r="G18" s="169"/>
      <c r="H18" s="260"/>
      <c r="I18" s="170"/>
      <c r="J18" s="171"/>
      <c r="K18" s="172"/>
      <c r="L18" s="173"/>
      <c r="M18" s="173"/>
      <c r="N18" s="173"/>
      <c r="O18" s="173"/>
      <c r="P18" s="173"/>
      <c r="Q18" s="173"/>
      <c r="R18" s="173"/>
      <c r="S18" s="173"/>
    </row>
    <row r="19" spans="1:19" ht="15.5">
      <c r="A19" s="163">
        <v>1</v>
      </c>
      <c r="B19" s="173" t="s">
        <v>220</v>
      </c>
      <c r="C19" s="166"/>
      <c r="D19" s="166"/>
      <c r="E19" s="166"/>
      <c r="F19" s="168"/>
      <c r="G19" s="174">
        <v>2518</v>
      </c>
      <c r="H19" s="261">
        <v>2014.4</v>
      </c>
      <c r="I19" s="170"/>
      <c r="J19" s="171"/>
      <c r="K19" s="173"/>
      <c r="L19" s="173"/>
      <c r="M19" s="173"/>
      <c r="N19" s="173"/>
      <c r="O19" s="173"/>
      <c r="P19" s="173"/>
      <c r="Q19" s="173"/>
      <c r="R19" s="173"/>
      <c r="S19" s="173"/>
    </row>
    <row r="20" spans="1:19" ht="15.5">
      <c r="A20" s="163">
        <v>2</v>
      </c>
      <c r="B20" s="175" t="s">
        <v>221</v>
      </c>
      <c r="C20" s="166"/>
      <c r="D20" s="166"/>
      <c r="E20" s="166"/>
      <c r="F20" s="176"/>
      <c r="G20" s="177">
        <v>1085</v>
      </c>
      <c r="H20" s="262">
        <v>868</v>
      </c>
      <c r="I20" s="178"/>
      <c r="J20" s="179"/>
      <c r="K20" s="172"/>
      <c r="L20" s="173"/>
      <c r="M20" s="173"/>
      <c r="N20" s="173"/>
      <c r="O20" s="173"/>
      <c r="P20" s="173"/>
      <c r="Q20" s="173"/>
      <c r="R20" s="173"/>
      <c r="S20" s="173"/>
    </row>
    <row r="21" spans="1:19" ht="15.5">
      <c r="A21" s="163">
        <v>3</v>
      </c>
      <c r="B21" s="175" t="s">
        <v>222</v>
      </c>
      <c r="C21" s="166"/>
      <c r="D21" s="166"/>
      <c r="E21" s="166"/>
      <c r="F21" s="176"/>
      <c r="G21" s="177">
        <v>19</v>
      </c>
      <c r="H21" s="262">
        <v>14.8</v>
      </c>
      <c r="I21" s="178"/>
      <c r="J21" s="179"/>
      <c r="K21" s="172"/>
      <c r="L21" s="173"/>
      <c r="M21" s="173"/>
      <c r="N21" s="173"/>
      <c r="O21" s="173"/>
      <c r="P21" s="173"/>
      <c r="Q21" s="173"/>
      <c r="R21" s="173"/>
      <c r="S21" s="173"/>
    </row>
    <row r="22" spans="1:19" ht="15.5">
      <c r="A22" s="163">
        <v>4</v>
      </c>
      <c r="B22" s="175" t="s">
        <v>223</v>
      </c>
      <c r="C22" s="166"/>
      <c r="D22" s="166"/>
      <c r="E22" s="166"/>
      <c r="F22" s="176"/>
      <c r="G22" s="177">
        <v>579</v>
      </c>
      <c r="H22" s="262">
        <v>463.2</v>
      </c>
      <c r="I22" s="178"/>
      <c r="J22" s="179"/>
      <c r="K22" s="172"/>
      <c r="L22" s="173"/>
      <c r="M22" s="173"/>
      <c r="N22" s="173"/>
      <c r="O22" s="173"/>
      <c r="P22" s="173"/>
      <c r="Q22" s="173"/>
      <c r="R22" s="173"/>
      <c r="S22" s="173"/>
    </row>
    <row r="23" spans="1:19" ht="15.5">
      <c r="A23" s="163">
        <v>5</v>
      </c>
      <c r="B23" s="175" t="s">
        <v>224</v>
      </c>
      <c r="C23" s="166"/>
      <c r="D23" s="166"/>
      <c r="E23" s="166"/>
      <c r="F23" s="176"/>
      <c r="G23" s="177">
        <v>280</v>
      </c>
      <c r="H23" s="262">
        <v>280</v>
      </c>
      <c r="I23" s="178"/>
      <c r="J23" s="179"/>
      <c r="K23" s="172"/>
      <c r="L23" s="173"/>
      <c r="M23" s="173"/>
      <c r="N23" s="173"/>
      <c r="O23" s="173"/>
      <c r="P23" s="173"/>
      <c r="Q23" s="173"/>
      <c r="R23" s="173"/>
      <c r="S23" s="173"/>
    </row>
    <row r="24" spans="1:19" ht="15.5">
      <c r="A24" s="163">
        <v>6</v>
      </c>
      <c r="B24" s="175" t="s">
        <v>225</v>
      </c>
      <c r="C24" s="166"/>
      <c r="D24" s="166"/>
      <c r="E24" s="166"/>
      <c r="F24" s="176"/>
      <c r="G24" s="177">
        <v>200</v>
      </c>
      <c r="H24" s="262">
        <v>200</v>
      </c>
      <c r="I24" s="178"/>
      <c r="J24" s="179"/>
      <c r="K24" s="172"/>
      <c r="L24" s="173"/>
      <c r="M24" s="173"/>
      <c r="N24" s="173"/>
      <c r="O24" s="173"/>
      <c r="P24" s="173"/>
      <c r="Q24" s="173"/>
      <c r="R24" s="173"/>
      <c r="S24" s="173"/>
    </row>
    <row r="25" spans="1:19" ht="15.5">
      <c r="A25" s="163">
        <v>7</v>
      </c>
      <c r="B25" s="175" t="s">
        <v>226</v>
      </c>
      <c r="C25" s="166"/>
      <c r="D25" s="166"/>
      <c r="E25" s="166"/>
      <c r="F25" s="176"/>
      <c r="G25" s="177">
        <v>100</v>
      </c>
      <c r="H25" s="262">
        <v>100</v>
      </c>
      <c r="I25" s="178"/>
      <c r="J25" s="179"/>
      <c r="K25" s="172"/>
      <c r="L25" s="173"/>
      <c r="M25" s="173"/>
      <c r="N25" s="173"/>
      <c r="O25" s="173"/>
      <c r="P25" s="173"/>
      <c r="Q25" s="173"/>
      <c r="R25" s="173"/>
      <c r="S25" s="173"/>
    </row>
    <row r="26" spans="1:19" ht="15.5">
      <c r="A26" s="163"/>
      <c r="B26" s="175"/>
      <c r="C26" s="166"/>
      <c r="D26" s="166"/>
      <c r="E26" s="166"/>
      <c r="F26" s="176"/>
      <c r="G26" s="177"/>
      <c r="H26" s="262"/>
      <c r="I26" s="178"/>
      <c r="J26" s="179"/>
      <c r="K26" s="172"/>
      <c r="L26" s="173"/>
      <c r="M26" s="173"/>
      <c r="N26" s="173"/>
      <c r="O26" s="173"/>
      <c r="P26" s="173"/>
      <c r="Q26" s="173"/>
      <c r="R26" s="173"/>
      <c r="S26" s="173"/>
    </row>
    <row r="27" spans="1:19" ht="15.5">
      <c r="A27" s="163"/>
      <c r="B27" s="175"/>
      <c r="C27" s="166"/>
      <c r="D27" s="166"/>
      <c r="E27" s="166"/>
      <c r="F27" s="176"/>
      <c r="G27" s="177"/>
      <c r="H27" s="262"/>
      <c r="I27" s="178"/>
      <c r="J27" s="179"/>
      <c r="K27" s="172"/>
      <c r="L27" s="173"/>
      <c r="M27" s="173"/>
      <c r="N27" s="173"/>
      <c r="O27" s="173"/>
      <c r="P27" s="173"/>
      <c r="Q27" s="173"/>
      <c r="R27" s="173"/>
      <c r="S27" s="173"/>
    </row>
    <row r="28" spans="1:19" ht="15.5">
      <c r="A28" s="163"/>
      <c r="B28" s="175"/>
      <c r="C28" s="166"/>
      <c r="D28" s="166"/>
      <c r="E28" s="166"/>
      <c r="F28" s="176"/>
      <c r="G28" s="191">
        <f>SUM(G19:G25)</f>
        <v>4781</v>
      </c>
      <c r="H28" s="263">
        <f>SUM(H19:H25)</f>
        <v>3940.4</v>
      </c>
      <c r="I28" s="180">
        <f>SUM(H28)</f>
        <v>3940.4</v>
      </c>
      <c r="J28" s="181">
        <f>SUM(H28:I28)</f>
        <v>7880.8</v>
      </c>
      <c r="K28" s="172"/>
      <c r="L28" s="173"/>
      <c r="M28" s="173"/>
      <c r="N28" s="182"/>
      <c r="O28" s="173"/>
      <c r="P28" s="173"/>
      <c r="Q28" s="173"/>
      <c r="R28" s="173"/>
      <c r="S28" s="173"/>
    </row>
    <row r="29" spans="1:19" ht="15.5">
      <c r="A29" s="163"/>
      <c r="B29" s="166"/>
      <c r="C29" s="166"/>
      <c r="D29" s="166"/>
      <c r="E29" s="166"/>
      <c r="F29" s="168"/>
      <c r="G29" s="174"/>
      <c r="H29" s="261"/>
      <c r="I29" s="180"/>
      <c r="J29" s="181"/>
      <c r="K29" s="173"/>
      <c r="L29" s="173"/>
      <c r="M29" s="173"/>
      <c r="N29" s="173"/>
      <c r="O29" s="173"/>
      <c r="P29" s="173"/>
      <c r="Q29" s="173"/>
      <c r="R29" s="173"/>
      <c r="S29" s="173"/>
    </row>
    <row r="30" spans="1:19" ht="15.5">
      <c r="A30" s="165" t="s">
        <v>227</v>
      </c>
      <c r="B30" s="166"/>
      <c r="C30" s="166"/>
      <c r="D30" s="166"/>
      <c r="E30" s="166"/>
      <c r="F30" s="168"/>
      <c r="G30" s="174"/>
      <c r="H30" s="261"/>
      <c r="I30" s="180"/>
      <c r="J30" s="181"/>
      <c r="K30" s="173"/>
      <c r="L30" s="173"/>
      <c r="M30" s="173"/>
      <c r="N30" s="173"/>
      <c r="O30" s="173"/>
      <c r="P30" s="173"/>
      <c r="Q30" s="173"/>
      <c r="R30" s="173"/>
      <c r="S30" s="173"/>
    </row>
    <row r="31" spans="1:19" ht="15.5">
      <c r="A31" s="163">
        <v>1</v>
      </c>
      <c r="B31" s="166" t="s">
        <v>228</v>
      </c>
      <c r="C31" s="166"/>
      <c r="D31" s="166"/>
      <c r="E31" s="192" t="s">
        <v>49</v>
      </c>
      <c r="F31" s="168"/>
      <c r="G31" s="174">
        <v>1400</v>
      </c>
      <c r="H31" s="261">
        <v>1400</v>
      </c>
      <c r="I31" s="180"/>
      <c r="J31" s="181"/>
      <c r="K31" s="173"/>
      <c r="L31" s="173"/>
      <c r="M31" s="173"/>
      <c r="N31" s="173"/>
      <c r="O31" s="173"/>
      <c r="P31" s="173"/>
      <c r="Q31" s="173"/>
      <c r="R31" s="173"/>
      <c r="S31" s="173"/>
    </row>
    <row r="32" spans="1:19" ht="15.5">
      <c r="A32" s="163"/>
      <c r="B32" s="166" t="s">
        <v>229</v>
      </c>
      <c r="C32" s="166"/>
      <c r="D32" s="166"/>
      <c r="E32" s="166"/>
      <c r="F32" s="168"/>
      <c r="G32" s="174"/>
      <c r="H32" s="261"/>
      <c r="I32" s="180"/>
      <c r="J32" s="181"/>
      <c r="K32" s="173"/>
      <c r="L32" s="173"/>
      <c r="M32" s="173"/>
      <c r="N32" s="173"/>
      <c r="O32" s="173"/>
      <c r="P32" s="173"/>
      <c r="Q32" s="173"/>
      <c r="R32" s="173"/>
      <c r="S32" s="173"/>
    </row>
    <row r="33" spans="1:19" ht="15.5">
      <c r="A33" s="163"/>
      <c r="B33" s="166" t="s">
        <v>230</v>
      </c>
      <c r="C33" s="166"/>
      <c r="D33" s="166"/>
      <c r="E33" s="166"/>
      <c r="F33" s="168"/>
      <c r="G33" s="174"/>
      <c r="H33" s="261"/>
      <c r="I33" s="180"/>
      <c r="J33" s="181"/>
      <c r="K33" s="173"/>
      <c r="L33" s="173"/>
      <c r="M33" s="173"/>
      <c r="N33" s="173"/>
      <c r="O33" s="173"/>
      <c r="P33" s="173"/>
      <c r="Q33" s="173"/>
      <c r="R33" s="173"/>
      <c r="S33" s="173"/>
    </row>
    <row r="34" spans="1:19" ht="15.5">
      <c r="A34" s="163"/>
      <c r="B34" s="166" t="s">
        <v>231</v>
      </c>
      <c r="C34" s="166"/>
      <c r="D34" s="166"/>
      <c r="E34" s="166"/>
      <c r="F34" s="168"/>
      <c r="G34" s="174"/>
      <c r="H34" s="261"/>
      <c r="I34" s="180"/>
      <c r="J34" s="181"/>
      <c r="K34" s="173"/>
      <c r="L34" s="173"/>
      <c r="M34" s="173"/>
      <c r="N34" s="173"/>
      <c r="O34" s="173"/>
      <c r="P34" s="173"/>
      <c r="Q34" s="173"/>
      <c r="R34" s="173"/>
      <c r="S34" s="173"/>
    </row>
    <row r="35" spans="1:19" ht="15.5">
      <c r="A35" s="163"/>
      <c r="B35" s="166"/>
      <c r="C35" s="166"/>
      <c r="D35" s="166"/>
      <c r="E35" s="166"/>
      <c r="F35" s="168"/>
      <c r="G35" s="174"/>
      <c r="H35" s="261"/>
      <c r="I35" s="180"/>
      <c r="J35" s="181"/>
      <c r="K35" s="173"/>
      <c r="L35" s="173"/>
      <c r="M35" s="173"/>
      <c r="N35" s="173"/>
      <c r="O35" s="173"/>
      <c r="P35" s="173"/>
      <c r="Q35" s="173"/>
      <c r="R35" s="173"/>
      <c r="S35" s="173"/>
    </row>
    <row r="36" spans="1:19" ht="15.5">
      <c r="A36" s="163">
        <v>2</v>
      </c>
      <c r="B36" s="166" t="s">
        <v>232</v>
      </c>
      <c r="C36" s="166"/>
      <c r="D36" s="166"/>
      <c r="E36" s="192" t="s">
        <v>49</v>
      </c>
      <c r="F36" s="168"/>
      <c r="G36" s="174">
        <v>1400</v>
      </c>
      <c r="H36" s="261">
        <v>1400</v>
      </c>
      <c r="I36" s="180"/>
      <c r="J36" s="181"/>
      <c r="K36" s="173"/>
      <c r="L36" s="173"/>
      <c r="M36" s="173"/>
      <c r="N36" s="173"/>
      <c r="O36" s="173"/>
      <c r="P36" s="173"/>
      <c r="Q36" s="173"/>
      <c r="R36" s="173"/>
      <c r="S36" s="173"/>
    </row>
    <row r="37" spans="1:19" ht="15.5">
      <c r="A37" s="163"/>
      <c r="B37" s="166" t="s">
        <v>233</v>
      </c>
      <c r="C37" s="166"/>
      <c r="D37" s="166"/>
      <c r="E37" s="166"/>
      <c r="F37" s="168"/>
      <c r="G37" s="174"/>
      <c r="H37" s="261"/>
      <c r="I37" s="180"/>
      <c r="J37" s="181"/>
      <c r="K37" s="173"/>
      <c r="L37" s="173"/>
      <c r="M37" s="173"/>
      <c r="N37" s="173"/>
      <c r="O37" s="173"/>
      <c r="P37" s="173"/>
      <c r="Q37" s="173"/>
      <c r="R37" s="173"/>
      <c r="S37" s="173"/>
    </row>
    <row r="38" spans="1:19" ht="15.5">
      <c r="A38" s="163"/>
      <c r="B38" s="166" t="s">
        <v>234</v>
      </c>
      <c r="C38" s="166"/>
      <c r="D38" s="166"/>
      <c r="E38" s="166"/>
      <c r="F38" s="168"/>
      <c r="G38" s="174"/>
      <c r="H38" s="261"/>
      <c r="I38" s="180"/>
      <c r="J38" s="181"/>
      <c r="K38" s="173"/>
      <c r="L38" s="173"/>
      <c r="M38" s="173"/>
      <c r="N38" s="173"/>
      <c r="O38" s="173"/>
      <c r="P38" s="173"/>
      <c r="Q38" s="173"/>
      <c r="R38" s="173"/>
      <c r="S38" s="173"/>
    </row>
    <row r="39" spans="1:19" ht="15.5">
      <c r="A39" s="163"/>
      <c r="B39" s="166" t="s">
        <v>235</v>
      </c>
      <c r="C39" s="166"/>
      <c r="D39" s="166"/>
      <c r="E39" s="166"/>
      <c r="F39" s="168"/>
      <c r="G39" s="174"/>
      <c r="H39" s="261"/>
      <c r="I39" s="180"/>
      <c r="J39" s="181"/>
      <c r="K39" s="173"/>
      <c r="L39" s="173"/>
      <c r="M39" s="173"/>
      <c r="N39" s="173"/>
      <c r="O39" s="173"/>
      <c r="P39" s="173"/>
      <c r="Q39" s="173"/>
      <c r="R39" s="173"/>
      <c r="S39" s="173"/>
    </row>
    <row r="40" spans="1:19" ht="15.5">
      <c r="A40" s="163"/>
      <c r="B40" s="166"/>
      <c r="C40" s="166"/>
      <c r="D40" s="166"/>
      <c r="E40" s="166"/>
      <c r="F40" s="168"/>
      <c r="G40" s="174"/>
      <c r="H40" s="261"/>
      <c r="I40" s="180"/>
      <c r="J40" s="181"/>
      <c r="K40" s="173"/>
      <c r="L40" s="173"/>
      <c r="M40" s="173"/>
      <c r="N40" s="173"/>
      <c r="O40" s="173"/>
      <c r="P40" s="173"/>
      <c r="Q40" s="173"/>
      <c r="R40" s="173"/>
      <c r="S40" s="173"/>
    </row>
    <row r="41" spans="1:19" ht="15.5">
      <c r="A41" s="163">
        <v>3</v>
      </c>
      <c r="B41" s="166" t="s">
        <v>236</v>
      </c>
      <c r="C41" s="166"/>
      <c r="D41" s="166"/>
      <c r="E41" s="192" t="s">
        <v>49</v>
      </c>
      <c r="F41" s="168"/>
      <c r="G41" s="174">
        <v>600</v>
      </c>
      <c r="H41" s="261">
        <v>600</v>
      </c>
      <c r="I41" s="180"/>
      <c r="J41" s="181"/>
      <c r="K41" s="173"/>
      <c r="L41" s="173"/>
      <c r="M41" s="173"/>
      <c r="N41" s="173"/>
      <c r="O41" s="173"/>
      <c r="P41" s="173"/>
      <c r="Q41" s="173"/>
      <c r="R41" s="173"/>
      <c r="S41" s="173"/>
    </row>
    <row r="42" spans="1:19" ht="15.5">
      <c r="A42" s="163"/>
      <c r="B42" s="166" t="s">
        <v>237</v>
      </c>
      <c r="C42" s="166"/>
      <c r="D42" s="166"/>
      <c r="E42" s="166"/>
      <c r="F42" s="168"/>
      <c r="G42" s="174"/>
      <c r="H42" s="261"/>
      <c r="I42" s="180"/>
      <c r="J42" s="181"/>
      <c r="K42" s="173"/>
      <c r="L42" s="173"/>
      <c r="M42" s="173"/>
      <c r="N42" s="173"/>
      <c r="O42" s="173"/>
      <c r="P42" s="173"/>
      <c r="Q42" s="173"/>
      <c r="R42" s="173"/>
      <c r="S42" s="173"/>
    </row>
    <row r="43" spans="1:19" ht="15.5">
      <c r="A43" s="163"/>
      <c r="B43" s="166"/>
      <c r="C43" s="166"/>
      <c r="D43" s="166"/>
      <c r="E43" s="166"/>
      <c r="F43" s="168"/>
      <c r="G43" s="174"/>
      <c r="H43" s="261"/>
      <c r="I43" s="180"/>
      <c r="J43" s="181"/>
      <c r="K43" s="173"/>
      <c r="L43" s="173"/>
      <c r="M43" s="173"/>
      <c r="N43" s="173"/>
      <c r="O43" s="173"/>
      <c r="P43" s="173"/>
      <c r="Q43" s="173"/>
      <c r="R43" s="173"/>
      <c r="S43" s="173"/>
    </row>
    <row r="44" spans="1:19" ht="15.5">
      <c r="A44" s="163">
        <v>4</v>
      </c>
      <c r="B44" s="166" t="s">
        <v>238</v>
      </c>
      <c r="C44" s="166"/>
      <c r="D44" s="166"/>
      <c r="E44" s="192" t="s">
        <v>49</v>
      </c>
      <c r="F44" s="168"/>
      <c r="G44" s="174">
        <v>400</v>
      </c>
      <c r="H44" s="261">
        <v>400</v>
      </c>
      <c r="I44" s="180"/>
      <c r="J44" s="181"/>
      <c r="K44" s="173"/>
      <c r="L44" s="173"/>
      <c r="M44" s="173"/>
      <c r="N44" s="173"/>
      <c r="O44" s="173"/>
      <c r="P44" s="173"/>
      <c r="Q44" s="173"/>
      <c r="R44" s="173"/>
      <c r="S44" s="173"/>
    </row>
    <row r="45" spans="1:19" ht="15.5">
      <c r="A45" s="165"/>
      <c r="B45" s="166" t="s">
        <v>241</v>
      </c>
      <c r="C45" s="166"/>
      <c r="D45" s="166"/>
      <c r="E45" s="166"/>
      <c r="F45" s="168"/>
      <c r="G45" s="174"/>
      <c r="H45" s="261"/>
      <c r="I45" s="180"/>
      <c r="J45" s="181"/>
      <c r="K45" s="173"/>
      <c r="L45" s="173"/>
      <c r="M45" s="173"/>
      <c r="N45" s="173"/>
      <c r="O45" s="173"/>
      <c r="P45" s="173"/>
      <c r="Q45" s="173"/>
      <c r="R45" s="173"/>
      <c r="S45" s="173"/>
    </row>
    <row r="46" spans="1:19" ht="15.5">
      <c r="A46" s="165"/>
      <c r="B46" s="166"/>
      <c r="C46" s="166"/>
      <c r="D46" s="166"/>
      <c r="E46" s="166"/>
      <c r="F46" s="168"/>
      <c r="G46" s="174"/>
      <c r="H46" s="261"/>
      <c r="I46" s="180"/>
      <c r="J46" s="181"/>
      <c r="K46" s="173"/>
      <c r="L46" s="173"/>
      <c r="M46" s="173"/>
      <c r="N46" s="173"/>
      <c r="O46" s="173"/>
      <c r="P46" s="173"/>
      <c r="Q46" s="173"/>
      <c r="R46" s="173"/>
      <c r="S46" s="173"/>
    </row>
    <row r="47" spans="1:19" ht="15.5">
      <c r="A47" s="163">
        <v>5</v>
      </c>
      <c r="B47" s="166" t="s">
        <v>244</v>
      </c>
      <c r="C47" s="166"/>
      <c r="D47" s="166"/>
      <c r="E47" s="166"/>
      <c r="F47" s="168"/>
      <c r="G47" s="174">
        <v>4200</v>
      </c>
      <c r="H47" s="261">
        <v>3000</v>
      </c>
      <c r="I47" s="180"/>
      <c r="J47" s="181"/>
      <c r="K47" s="173"/>
      <c r="L47" s="173"/>
      <c r="M47" s="173"/>
      <c r="N47" s="173"/>
      <c r="O47" s="173"/>
      <c r="P47" s="173"/>
      <c r="Q47" s="173"/>
      <c r="R47" s="173"/>
      <c r="S47" s="173"/>
    </row>
    <row r="48" spans="1:19" ht="15.5">
      <c r="A48" s="163"/>
      <c r="B48" s="166"/>
      <c r="C48" s="166"/>
      <c r="D48" s="166"/>
      <c r="E48" s="166"/>
      <c r="F48" s="168"/>
      <c r="G48" s="174"/>
      <c r="H48" s="261"/>
      <c r="I48" s="180"/>
      <c r="J48" s="181"/>
      <c r="K48" s="173"/>
      <c r="L48" s="173"/>
      <c r="M48" s="173"/>
      <c r="N48" s="173"/>
      <c r="O48" s="173"/>
      <c r="P48" s="173"/>
      <c r="Q48" s="173"/>
      <c r="R48" s="173"/>
      <c r="S48" s="173"/>
    </row>
    <row r="49" spans="1:19" ht="15.5">
      <c r="A49" s="163">
        <v>6</v>
      </c>
      <c r="B49" s="166" t="s">
        <v>242</v>
      </c>
      <c r="C49" s="166"/>
      <c r="D49" s="166"/>
      <c r="E49" s="166"/>
      <c r="F49" s="168"/>
      <c r="G49" s="174">
        <v>3250</v>
      </c>
      <c r="H49" s="261">
        <v>1375</v>
      </c>
      <c r="I49" s="180"/>
      <c r="J49" s="181"/>
      <c r="K49" s="173"/>
      <c r="L49" s="173"/>
      <c r="M49" s="173"/>
      <c r="N49" s="173"/>
      <c r="O49" s="173"/>
      <c r="P49" s="173"/>
      <c r="Q49" s="173"/>
      <c r="R49" s="173"/>
      <c r="S49" s="173"/>
    </row>
    <row r="50" spans="1:19" ht="15.5">
      <c r="A50" s="165"/>
      <c r="B50" s="166" t="s">
        <v>243</v>
      </c>
      <c r="C50" s="166"/>
      <c r="D50" s="166"/>
      <c r="E50" s="166"/>
      <c r="F50" s="168"/>
      <c r="G50" s="174"/>
      <c r="H50" s="261"/>
      <c r="I50" s="180"/>
      <c r="J50" s="181"/>
      <c r="K50" s="173"/>
      <c r="L50" s="173"/>
      <c r="M50" s="173"/>
      <c r="N50" s="173"/>
      <c r="O50" s="173"/>
      <c r="P50" s="173"/>
      <c r="Q50" s="173"/>
      <c r="R50" s="173"/>
      <c r="S50" s="173"/>
    </row>
    <row r="51" spans="1:19" ht="15.5">
      <c r="A51" s="165"/>
      <c r="B51" s="166"/>
      <c r="C51" s="166"/>
      <c r="D51" s="166"/>
      <c r="E51" s="166"/>
      <c r="F51" s="168"/>
      <c r="G51" s="174"/>
      <c r="H51" s="261"/>
      <c r="I51" s="180"/>
      <c r="J51" s="181"/>
      <c r="K51" s="173"/>
      <c r="L51" s="173"/>
      <c r="M51" s="173"/>
      <c r="N51" s="173"/>
      <c r="O51" s="173"/>
      <c r="P51" s="173"/>
      <c r="Q51" s="173"/>
      <c r="R51" s="173"/>
      <c r="S51" s="173"/>
    </row>
    <row r="52" spans="1:19" ht="15.5">
      <c r="A52" s="165"/>
      <c r="B52" s="166"/>
      <c r="C52" s="166"/>
      <c r="D52" s="166"/>
      <c r="E52" s="166"/>
      <c r="F52" s="168"/>
      <c r="G52" s="174"/>
      <c r="H52" s="261"/>
      <c r="I52" s="180"/>
      <c r="J52" s="181"/>
      <c r="K52" s="173"/>
      <c r="L52" s="173"/>
      <c r="M52" s="173"/>
      <c r="N52" s="173"/>
      <c r="O52" s="173"/>
      <c r="P52" s="173"/>
      <c r="Q52" s="173"/>
      <c r="R52" s="173"/>
      <c r="S52" s="173"/>
    </row>
    <row r="53" spans="1:19" ht="15.5">
      <c r="A53" s="163"/>
      <c r="B53" s="166"/>
      <c r="C53" s="166"/>
      <c r="D53" s="166"/>
      <c r="E53" s="166" t="s">
        <v>239</v>
      </c>
      <c r="F53" s="168"/>
      <c r="G53" s="194">
        <f>SUM(G31:G49)</f>
        <v>11250</v>
      </c>
      <c r="H53" s="270">
        <f>SUM(H30:H52)</f>
        <v>8175</v>
      </c>
      <c r="I53" s="180"/>
      <c r="J53" s="181"/>
      <c r="K53" s="173"/>
      <c r="L53" s="173"/>
      <c r="M53" s="173"/>
      <c r="N53" s="173"/>
      <c r="O53" s="173"/>
      <c r="P53" s="173"/>
      <c r="Q53" s="173"/>
      <c r="R53" s="173"/>
      <c r="S53" s="173"/>
    </row>
    <row r="54" spans="1:19" ht="16" thickBot="1">
      <c r="A54" s="163"/>
      <c r="B54" s="166"/>
      <c r="C54" s="166"/>
      <c r="D54" s="166"/>
      <c r="E54" s="166" t="s">
        <v>240</v>
      </c>
      <c r="F54" s="168"/>
      <c r="G54" s="174">
        <f>G28</f>
        <v>4781</v>
      </c>
      <c r="H54" s="261">
        <v>3940.4</v>
      </c>
      <c r="I54" s="180"/>
      <c r="J54" s="181"/>
      <c r="K54" s="172"/>
      <c r="L54" s="173"/>
      <c r="M54" s="173"/>
      <c r="N54" s="173"/>
      <c r="O54" s="173"/>
      <c r="P54" s="173"/>
      <c r="Q54" s="173"/>
      <c r="R54" s="173"/>
      <c r="S54" s="173"/>
    </row>
    <row r="55" spans="1:19" ht="16.5" thickTop="1" thickBot="1">
      <c r="A55" s="183"/>
      <c r="B55" s="184"/>
      <c r="C55" s="184"/>
      <c r="D55" s="184"/>
      <c r="E55" s="164" t="s">
        <v>66</v>
      </c>
      <c r="F55" s="164" t="s">
        <v>0</v>
      </c>
      <c r="G55" s="193">
        <f>SUM(G53:G54)</f>
        <v>16031</v>
      </c>
      <c r="H55" s="271">
        <f>SUM(H53:H54)</f>
        <v>12115.4</v>
      </c>
      <c r="I55" s="185"/>
      <c r="J55" s="186"/>
      <c r="K55" s="172"/>
      <c r="L55" s="173"/>
      <c r="M55" s="173"/>
      <c r="N55" s="173"/>
      <c r="O55" s="173"/>
      <c r="P55" s="173"/>
      <c r="Q55" s="173"/>
      <c r="R55" s="173"/>
      <c r="S55" s="173"/>
    </row>
    <row r="56" spans="1:19" ht="16" thickTop="1">
      <c r="A56" s="173"/>
      <c r="B56" s="168"/>
      <c r="C56" s="187"/>
      <c r="D56" s="168"/>
      <c r="E56" s="166"/>
      <c r="F56" s="166"/>
      <c r="G56" s="166"/>
      <c r="H56" s="265"/>
      <c r="I56" s="166"/>
      <c r="J56" s="166"/>
      <c r="K56" s="173"/>
      <c r="L56" s="173"/>
      <c r="M56" s="173"/>
      <c r="N56" s="173"/>
      <c r="O56" s="173"/>
      <c r="P56" s="173"/>
      <c r="Q56" s="173"/>
      <c r="R56" s="173"/>
      <c r="S56" s="173"/>
    </row>
    <row r="57" spans="1:19" ht="15.5">
      <c r="A57" s="173"/>
      <c r="B57" s="168"/>
      <c r="C57" s="187"/>
      <c r="D57" s="168"/>
      <c r="E57" s="188"/>
      <c r="F57" s="188"/>
      <c r="G57" s="188"/>
      <c r="H57" s="266" t="s">
        <v>216</v>
      </c>
      <c r="I57" s="188"/>
      <c r="J57" s="188"/>
      <c r="K57" s="173"/>
      <c r="L57" s="173"/>
      <c r="M57" s="173"/>
      <c r="N57" s="173"/>
      <c r="O57" s="173"/>
      <c r="P57" s="173"/>
      <c r="Q57" s="173"/>
      <c r="R57" s="173"/>
      <c r="S57" s="173"/>
    </row>
    <row r="58" spans="1:19" ht="20.149999999999999" customHeight="1">
      <c r="A58" s="173"/>
      <c r="B58" s="168"/>
      <c r="C58" s="187"/>
      <c r="D58" s="168"/>
      <c r="E58" s="166"/>
      <c r="F58" s="166"/>
      <c r="G58" s="166"/>
      <c r="H58" s="265"/>
      <c r="I58" s="166"/>
      <c r="J58" s="166"/>
      <c r="K58" s="173"/>
      <c r="L58" s="173"/>
      <c r="M58" s="173"/>
      <c r="N58" s="173"/>
      <c r="O58" s="173"/>
      <c r="P58" s="173"/>
      <c r="Q58" s="173"/>
      <c r="R58" s="173"/>
      <c r="S58" s="173"/>
    </row>
    <row r="59" spans="1:19" ht="20.149999999999999" customHeight="1">
      <c r="A59" s="173"/>
      <c r="B59" s="168"/>
      <c r="C59" s="187"/>
      <c r="D59" s="168"/>
      <c r="E59" s="166"/>
      <c r="F59" s="166"/>
      <c r="G59" s="166"/>
      <c r="H59" s="265"/>
      <c r="I59" s="166"/>
      <c r="J59" s="166"/>
      <c r="K59" s="173"/>
      <c r="L59" s="173"/>
      <c r="M59" s="173"/>
      <c r="N59" s="173"/>
      <c r="O59" s="173"/>
      <c r="P59" s="173"/>
      <c r="Q59" s="173"/>
      <c r="R59" s="173"/>
      <c r="S59" s="173"/>
    </row>
    <row r="60" spans="1:19" ht="20.149999999999999" customHeight="1">
      <c r="A60" s="173"/>
      <c r="B60" s="168"/>
      <c r="C60" s="187"/>
      <c r="D60" s="168"/>
      <c r="E60" s="166"/>
      <c r="F60" s="166"/>
      <c r="G60" s="166"/>
      <c r="H60" s="265"/>
      <c r="I60" s="166"/>
      <c r="J60" s="166"/>
      <c r="K60" s="173"/>
      <c r="L60" s="173"/>
      <c r="M60" s="173"/>
      <c r="N60" s="173"/>
      <c r="O60" s="173"/>
      <c r="P60" s="173"/>
      <c r="Q60" s="173"/>
      <c r="R60" s="173"/>
      <c r="S60" s="173"/>
    </row>
    <row r="61" spans="1:19" ht="15.5">
      <c r="A61" s="173"/>
      <c r="B61" s="168"/>
      <c r="C61" s="187"/>
      <c r="D61" s="168"/>
      <c r="E61" s="166"/>
      <c r="F61" s="166"/>
      <c r="G61" s="189" t="s">
        <v>217</v>
      </c>
      <c r="H61" s="267"/>
      <c r="I61" s="189"/>
      <c r="J61" s="189"/>
      <c r="K61" s="173"/>
      <c r="L61" s="173"/>
      <c r="M61" s="173"/>
      <c r="N61" s="173"/>
      <c r="O61" s="173"/>
      <c r="P61" s="173"/>
      <c r="Q61" s="173"/>
      <c r="R61" s="173"/>
      <c r="S61" s="173"/>
    </row>
    <row r="62" spans="1:19">
      <c r="B62" s="162"/>
      <c r="C62" s="162"/>
      <c r="D62" s="162"/>
    </row>
    <row r="63" spans="1:19">
      <c r="B63" s="162"/>
      <c r="C63" s="162"/>
      <c r="D63" s="162"/>
    </row>
    <row r="64" spans="1:19">
      <c r="B64" s="162"/>
      <c r="C64" s="162"/>
      <c r="D64" s="162"/>
    </row>
    <row r="65" spans="2:8">
      <c r="B65" s="162"/>
      <c r="C65" s="162"/>
      <c r="D65" s="162"/>
    </row>
    <row r="66" spans="2:8">
      <c r="B66" s="162"/>
      <c r="C66" s="162"/>
      <c r="D66" s="162"/>
    </row>
    <row r="67" spans="2:8">
      <c r="B67" s="162"/>
      <c r="C67" s="162"/>
      <c r="D67" s="162"/>
    </row>
    <row r="68" spans="2:8">
      <c r="B68" s="162"/>
      <c r="C68" s="162"/>
      <c r="D68" s="162"/>
    </row>
    <row r="69" spans="2:8">
      <c r="B69" s="162"/>
      <c r="C69" s="162"/>
      <c r="D69" s="162"/>
    </row>
    <row r="70" spans="2:8">
      <c r="B70" s="162"/>
      <c r="C70" s="162"/>
      <c r="D70" s="162"/>
    </row>
    <row r="71" spans="2:8">
      <c r="B71" s="162"/>
      <c r="C71" s="162"/>
      <c r="D71" s="162"/>
    </row>
    <row r="72" spans="2:8">
      <c r="B72" s="162"/>
      <c r="C72" s="162"/>
      <c r="D72" s="162"/>
    </row>
    <row r="73" spans="2:8">
      <c r="B73" s="162"/>
      <c r="C73" s="162"/>
      <c r="D73" s="162"/>
    </row>
    <row r="74" spans="2:8">
      <c r="B74" s="162"/>
      <c r="C74" s="162"/>
      <c r="D74" s="162"/>
    </row>
    <row r="75" spans="2:8">
      <c r="B75" s="162"/>
      <c r="C75" s="162"/>
      <c r="D75" s="162"/>
    </row>
    <row r="76" spans="2:8">
      <c r="B76" s="162"/>
      <c r="C76" s="162"/>
      <c r="D76" s="162"/>
      <c r="H76" s="269"/>
    </row>
    <row r="77" spans="2:8">
      <c r="B77" s="162"/>
      <c r="C77" s="162"/>
      <c r="D77" s="162"/>
      <c r="H77" s="269"/>
    </row>
    <row r="78" spans="2:8">
      <c r="B78" s="162"/>
      <c r="C78" s="162"/>
      <c r="D78" s="162"/>
      <c r="H78" s="269"/>
    </row>
    <row r="79" spans="2:8">
      <c r="B79" s="162"/>
      <c r="C79" s="162"/>
      <c r="D79" s="162"/>
      <c r="H79" s="269"/>
    </row>
    <row r="80" spans="2:8">
      <c r="B80" s="162"/>
      <c r="C80" s="162"/>
      <c r="D80" s="162"/>
      <c r="H80" s="269"/>
    </row>
    <row r="81" spans="2:8">
      <c r="B81" s="162"/>
      <c r="C81" s="162"/>
      <c r="D81" s="162"/>
      <c r="H81" s="269"/>
    </row>
    <row r="82" spans="2:8">
      <c r="B82" s="162"/>
      <c r="C82" s="162"/>
      <c r="D82" s="162"/>
      <c r="H82" s="269"/>
    </row>
    <row r="83" spans="2:8">
      <c r="B83" s="162"/>
      <c r="C83" s="162"/>
      <c r="D83" s="162"/>
      <c r="H83" s="269"/>
    </row>
    <row r="84" spans="2:8">
      <c r="B84" s="162"/>
      <c r="C84" s="162"/>
      <c r="D84" s="162"/>
      <c r="H84" s="269"/>
    </row>
    <row r="85" spans="2:8">
      <c r="B85" s="162"/>
      <c r="C85" s="162"/>
      <c r="D85" s="162"/>
      <c r="H85" s="269"/>
    </row>
    <row r="86" spans="2:8">
      <c r="B86" s="162"/>
      <c r="C86" s="162"/>
      <c r="D86" s="162"/>
      <c r="H86" s="269"/>
    </row>
    <row r="87" spans="2:8">
      <c r="B87" s="162"/>
      <c r="C87" s="162"/>
      <c r="D87" s="162"/>
      <c r="H87" s="269"/>
    </row>
    <row r="88" spans="2:8">
      <c r="B88" s="162"/>
      <c r="C88" s="162"/>
      <c r="D88" s="162"/>
      <c r="H88" s="269"/>
    </row>
    <row r="89" spans="2:8">
      <c r="B89" s="162"/>
      <c r="C89" s="162"/>
      <c r="D89" s="162"/>
      <c r="H89" s="269"/>
    </row>
    <row r="90" spans="2:8">
      <c r="B90" s="162"/>
      <c r="C90" s="162"/>
      <c r="D90" s="162"/>
      <c r="H90" s="269"/>
    </row>
    <row r="91" spans="2:8">
      <c r="B91" s="162"/>
      <c r="C91" s="162"/>
      <c r="D91" s="162"/>
      <c r="H91" s="269"/>
    </row>
    <row r="92" spans="2:8">
      <c r="B92" s="162"/>
      <c r="C92" s="162"/>
      <c r="D92" s="162"/>
      <c r="H92" s="269"/>
    </row>
    <row r="93" spans="2:8">
      <c r="B93" s="162"/>
      <c r="C93" s="162"/>
      <c r="D93" s="162"/>
      <c r="H93" s="269"/>
    </row>
    <row r="94" spans="2:8">
      <c r="B94" s="162"/>
      <c r="C94" s="162"/>
      <c r="D94" s="162"/>
      <c r="H94" s="269"/>
    </row>
    <row r="95" spans="2:8">
      <c r="B95" s="162"/>
      <c r="C95" s="162"/>
      <c r="D95" s="162"/>
      <c r="H95" s="269"/>
    </row>
    <row r="96" spans="2:8">
      <c r="B96" s="162"/>
      <c r="C96" s="162"/>
      <c r="D96" s="162"/>
      <c r="H96" s="269"/>
    </row>
    <row r="97" spans="2:8">
      <c r="B97" s="162"/>
      <c r="C97" s="162"/>
      <c r="D97" s="162"/>
      <c r="H97" s="269"/>
    </row>
    <row r="98" spans="2:8">
      <c r="B98" s="162"/>
      <c r="C98" s="162"/>
      <c r="D98" s="162"/>
      <c r="H98" s="269"/>
    </row>
    <row r="99" spans="2:8">
      <c r="B99" s="162"/>
      <c r="C99" s="162"/>
      <c r="D99" s="162"/>
      <c r="H99" s="269"/>
    </row>
    <row r="100" spans="2:8">
      <c r="B100" s="162"/>
      <c r="C100" s="162"/>
      <c r="D100" s="162"/>
      <c r="H100" s="269"/>
    </row>
    <row r="101" spans="2:8">
      <c r="B101" s="162"/>
      <c r="C101" s="162"/>
      <c r="D101" s="162"/>
      <c r="H101" s="269"/>
    </row>
    <row r="102" spans="2:8">
      <c r="B102" s="162"/>
      <c r="C102" s="162"/>
      <c r="D102" s="162"/>
      <c r="H102" s="269"/>
    </row>
    <row r="103" spans="2:8">
      <c r="B103" s="162"/>
      <c r="C103" s="162"/>
      <c r="D103" s="162"/>
      <c r="H103" s="269"/>
    </row>
    <row r="104" spans="2:8">
      <c r="B104" s="162"/>
      <c r="C104" s="162"/>
      <c r="D104" s="162"/>
      <c r="H104" s="269"/>
    </row>
    <row r="105" spans="2:8">
      <c r="B105" s="162"/>
      <c r="C105" s="162"/>
      <c r="D105" s="162"/>
      <c r="H105" s="269"/>
    </row>
    <row r="106" spans="2:8">
      <c r="B106" s="162"/>
      <c r="C106" s="162"/>
      <c r="D106" s="162"/>
      <c r="H106" s="269"/>
    </row>
    <row r="107" spans="2:8">
      <c r="B107" s="162"/>
      <c r="C107" s="162"/>
      <c r="D107" s="162"/>
      <c r="H107" s="269"/>
    </row>
    <row r="108" spans="2:8">
      <c r="B108" s="162"/>
      <c r="C108" s="162"/>
      <c r="D108" s="162"/>
      <c r="H108" s="269"/>
    </row>
    <row r="109" spans="2:8">
      <c r="B109" s="162"/>
      <c r="C109" s="162"/>
      <c r="D109" s="162"/>
      <c r="H109" s="269"/>
    </row>
    <row r="110" spans="2:8">
      <c r="B110" s="162"/>
      <c r="C110" s="162"/>
      <c r="D110" s="162"/>
      <c r="H110" s="269"/>
    </row>
    <row r="111" spans="2:8">
      <c r="B111" s="162"/>
      <c r="C111" s="162"/>
      <c r="D111" s="162"/>
      <c r="H111" s="269"/>
    </row>
    <row r="112" spans="2:8">
      <c r="B112" s="162"/>
      <c r="C112" s="162"/>
      <c r="D112" s="162"/>
      <c r="H112" s="269"/>
    </row>
    <row r="113" spans="2:8">
      <c r="B113" s="162"/>
      <c r="C113" s="162"/>
      <c r="D113" s="162"/>
      <c r="H113" s="269"/>
    </row>
    <row r="114" spans="2:8">
      <c r="B114" s="162"/>
      <c r="C114" s="162"/>
      <c r="D114" s="162"/>
      <c r="H114" s="269"/>
    </row>
    <row r="115" spans="2:8">
      <c r="B115" s="162"/>
      <c r="C115" s="162"/>
      <c r="D115" s="162"/>
      <c r="H115" s="269"/>
    </row>
    <row r="116" spans="2:8">
      <c r="B116" s="162"/>
      <c r="C116" s="162"/>
      <c r="D116" s="162"/>
      <c r="H116" s="269"/>
    </row>
    <row r="117" spans="2:8">
      <c r="B117" s="162"/>
      <c r="C117" s="162"/>
      <c r="D117" s="162"/>
      <c r="H117" s="269"/>
    </row>
    <row r="118" spans="2:8">
      <c r="B118" s="162"/>
      <c r="C118" s="162"/>
      <c r="D118" s="162"/>
      <c r="H118" s="269"/>
    </row>
    <row r="119" spans="2:8">
      <c r="B119" s="162"/>
      <c r="C119" s="162"/>
      <c r="D119" s="162"/>
      <c r="H119" s="269"/>
    </row>
    <row r="120" spans="2:8">
      <c r="B120" s="162"/>
      <c r="C120" s="162"/>
      <c r="D120" s="162"/>
      <c r="H120" s="269"/>
    </row>
    <row r="121" spans="2:8">
      <c r="B121" s="162"/>
      <c r="C121" s="162"/>
      <c r="D121" s="162"/>
      <c r="H121" s="269"/>
    </row>
    <row r="122" spans="2:8">
      <c r="B122" s="162"/>
      <c r="C122" s="162"/>
      <c r="D122" s="162"/>
      <c r="H122" s="269"/>
    </row>
    <row r="123" spans="2:8">
      <c r="B123" s="162"/>
      <c r="C123" s="162"/>
      <c r="D123" s="162"/>
      <c r="H123" s="269"/>
    </row>
    <row r="124" spans="2:8">
      <c r="B124" s="162"/>
      <c r="C124" s="162"/>
      <c r="D124" s="162"/>
      <c r="H124" s="269"/>
    </row>
    <row r="125" spans="2:8">
      <c r="B125" s="162"/>
      <c r="C125" s="162"/>
      <c r="D125" s="162"/>
      <c r="H125" s="269"/>
    </row>
    <row r="126" spans="2:8">
      <c r="B126" s="162"/>
      <c r="C126" s="162"/>
      <c r="D126" s="162"/>
      <c r="H126" s="269"/>
    </row>
    <row r="127" spans="2:8">
      <c r="B127" s="162"/>
      <c r="C127" s="162"/>
      <c r="D127" s="162"/>
      <c r="H127" s="269"/>
    </row>
    <row r="128" spans="2:8">
      <c r="B128" s="162"/>
      <c r="C128" s="162"/>
      <c r="D128" s="162"/>
      <c r="H128" s="269"/>
    </row>
    <row r="129" spans="2:8">
      <c r="B129" s="162"/>
      <c r="C129" s="162"/>
      <c r="D129" s="162"/>
      <c r="H129" s="269"/>
    </row>
    <row r="130" spans="2:8">
      <c r="B130" s="162"/>
      <c r="C130" s="162"/>
      <c r="D130" s="162"/>
      <c r="H130" s="269"/>
    </row>
    <row r="131" spans="2:8">
      <c r="B131" s="162"/>
      <c r="C131" s="162"/>
      <c r="D131" s="162"/>
      <c r="H131" s="269"/>
    </row>
    <row r="132" spans="2:8">
      <c r="B132" s="162"/>
      <c r="C132" s="162"/>
      <c r="D132" s="162"/>
      <c r="H132" s="269"/>
    </row>
    <row r="133" spans="2:8">
      <c r="B133" s="162"/>
      <c r="C133" s="162"/>
      <c r="D133" s="162"/>
      <c r="H133" s="269"/>
    </row>
    <row r="134" spans="2:8">
      <c r="B134" s="162"/>
      <c r="C134" s="162"/>
      <c r="D134" s="162"/>
      <c r="H134" s="269"/>
    </row>
    <row r="135" spans="2:8">
      <c r="B135" s="162"/>
      <c r="C135" s="162"/>
      <c r="D135" s="162"/>
      <c r="H135" s="269"/>
    </row>
    <row r="136" spans="2:8">
      <c r="B136" s="162"/>
      <c r="C136" s="162"/>
      <c r="D136" s="162"/>
      <c r="H136" s="269"/>
    </row>
    <row r="137" spans="2:8">
      <c r="B137" s="162"/>
      <c r="C137" s="162"/>
      <c r="D137" s="162"/>
      <c r="H137" s="269"/>
    </row>
    <row r="138" spans="2:8">
      <c r="B138" s="162"/>
      <c r="C138" s="162"/>
      <c r="D138" s="162"/>
      <c r="H138" s="269"/>
    </row>
    <row r="139" spans="2:8">
      <c r="B139" s="162"/>
      <c r="C139" s="162"/>
      <c r="D139" s="162"/>
      <c r="H139" s="269"/>
    </row>
    <row r="140" spans="2:8">
      <c r="B140" s="162"/>
      <c r="C140" s="162"/>
      <c r="D140" s="162"/>
      <c r="H140" s="269"/>
    </row>
    <row r="141" spans="2:8">
      <c r="B141" s="162"/>
      <c r="C141" s="162"/>
      <c r="D141" s="162"/>
      <c r="H141" s="269"/>
    </row>
    <row r="142" spans="2:8">
      <c r="B142" s="162"/>
      <c r="C142" s="162"/>
      <c r="D142" s="162"/>
      <c r="H142" s="269"/>
    </row>
    <row r="143" spans="2:8">
      <c r="B143" s="162"/>
      <c r="C143" s="162"/>
      <c r="D143" s="162"/>
      <c r="H143" s="269"/>
    </row>
    <row r="144" spans="2:8">
      <c r="B144" s="162"/>
      <c r="C144" s="162"/>
      <c r="D144" s="162"/>
      <c r="H144" s="269"/>
    </row>
    <row r="145" spans="2:8">
      <c r="B145" s="162"/>
      <c r="C145" s="162"/>
      <c r="D145" s="162"/>
      <c r="H145" s="269"/>
    </row>
    <row r="146" spans="2:8">
      <c r="B146" s="162"/>
      <c r="C146" s="162"/>
      <c r="D146" s="162"/>
      <c r="H146" s="269"/>
    </row>
    <row r="147" spans="2:8">
      <c r="B147" s="162"/>
      <c r="C147" s="162"/>
      <c r="D147" s="162"/>
      <c r="H147" s="269"/>
    </row>
    <row r="148" spans="2:8">
      <c r="B148" s="162"/>
      <c r="C148" s="162"/>
      <c r="D148" s="162"/>
      <c r="H148" s="269"/>
    </row>
    <row r="149" spans="2:8">
      <c r="B149" s="162"/>
      <c r="C149" s="162"/>
      <c r="D149" s="162"/>
      <c r="H149" s="269"/>
    </row>
    <row r="150" spans="2:8">
      <c r="B150" s="162"/>
      <c r="C150" s="162"/>
      <c r="D150" s="162"/>
      <c r="H150" s="269"/>
    </row>
    <row r="151" spans="2:8">
      <c r="B151" s="162"/>
      <c r="C151" s="162"/>
      <c r="D151" s="162"/>
      <c r="H151" s="269"/>
    </row>
    <row r="152" spans="2:8">
      <c r="B152" s="162"/>
      <c r="C152" s="162"/>
      <c r="D152" s="162"/>
      <c r="H152" s="269"/>
    </row>
    <row r="153" spans="2:8">
      <c r="B153" s="162"/>
      <c r="C153" s="162"/>
      <c r="D153" s="162"/>
      <c r="H153" s="269"/>
    </row>
    <row r="154" spans="2:8">
      <c r="B154" s="162"/>
      <c r="C154" s="162"/>
      <c r="D154" s="162"/>
      <c r="H154" s="269"/>
    </row>
    <row r="155" spans="2:8">
      <c r="B155" s="162"/>
      <c r="C155" s="162"/>
      <c r="D155" s="162"/>
      <c r="H155" s="269"/>
    </row>
    <row r="156" spans="2:8">
      <c r="B156" s="162"/>
      <c r="C156" s="162"/>
      <c r="D156" s="162"/>
      <c r="H156" s="269"/>
    </row>
    <row r="157" spans="2:8">
      <c r="B157" s="162"/>
      <c r="C157" s="162"/>
      <c r="D157" s="162"/>
      <c r="H157" s="269"/>
    </row>
    <row r="158" spans="2:8">
      <c r="B158" s="162"/>
      <c r="C158" s="162"/>
      <c r="D158" s="162"/>
      <c r="H158" s="269"/>
    </row>
    <row r="159" spans="2:8">
      <c r="B159" s="162"/>
      <c r="C159" s="162"/>
      <c r="D159" s="162"/>
      <c r="H159" s="269"/>
    </row>
    <row r="160" spans="2:8">
      <c r="B160" s="162"/>
      <c r="C160" s="162"/>
      <c r="D160" s="162"/>
      <c r="H160" s="269"/>
    </row>
    <row r="161" spans="2:8">
      <c r="B161" s="162"/>
      <c r="C161" s="162"/>
      <c r="D161" s="162"/>
      <c r="H161" s="269"/>
    </row>
    <row r="162" spans="2:8">
      <c r="B162" s="162"/>
      <c r="C162" s="162"/>
      <c r="D162" s="162"/>
      <c r="H162" s="269"/>
    </row>
    <row r="163" spans="2:8">
      <c r="B163" s="162"/>
      <c r="C163" s="162"/>
      <c r="D163" s="162"/>
      <c r="H163" s="269"/>
    </row>
    <row r="164" spans="2:8">
      <c r="B164" s="162"/>
      <c r="C164" s="162"/>
      <c r="D164" s="162"/>
      <c r="H164" s="269"/>
    </row>
    <row r="165" spans="2:8">
      <c r="B165" s="162"/>
      <c r="C165" s="162"/>
      <c r="D165" s="162"/>
      <c r="H165" s="269"/>
    </row>
    <row r="166" spans="2:8">
      <c r="B166" s="162"/>
      <c r="C166" s="162"/>
      <c r="D166" s="162"/>
      <c r="H166" s="269"/>
    </row>
    <row r="167" spans="2:8">
      <c r="B167" s="162"/>
      <c r="C167" s="162"/>
      <c r="D167" s="162"/>
      <c r="H167" s="269"/>
    </row>
    <row r="168" spans="2:8">
      <c r="B168" s="162"/>
      <c r="C168" s="162"/>
      <c r="D168" s="162"/>
      <c r="H168" s="269"/>
    </row>
    <row r="169" spans="2:8">
      <c r="B169" s="162"/>
      <c r="C169" s="162"/>
      <c r="D169" s="162"/>
      <c r="H169" s="269"/>
    </row>
    <row r="170" spans="2:8">
      <c r="B170" s="162"/>
      <c r="C170" s="162"/>
      <c r="D170" s="162"/>
      <c r="H170" s="269"/>
    </row>
    <row r="171" spans="2:8">
      <c r="B171" s="162"/>
      <c r="C171" s="162"/>
      <c r="D171" s="162"/>
      <c r="H171" s="269"/>
    </row>
    <row r="172" spans="2:8">
      <c r="B172" s="162"/>
      <c r="C172" s="162"/>
      <c r="D172" s="162"/>
      <c r="H172" s="269"/>
    </row>
    <row r="173" spans="2:8">
      <c r="B173" s="162"/>
      <c r="C173" s="162"/>
      <c r="D173" s="162"/>
      <c r="H173" s="269"/>
    </row>
    <row r="174" spans="2:8">
      <c r="B174" s="162"/>
      <c r="C174" s="162"/>
      <c r="D174" s="162"/>
      <c r="H174" s="269"/>
    </row>
    <row r="175" spans="2:8">
      <c r="B175" s="162"/>
      <c r="C175" s="162"/>
      <c r="D175" s="162"/>
      <c r="H175" s="269"/>
    </row>
    <row r="176" spans="2:8">
      <c r="B176" s="162"/>
      <c r="C176" s="162"/>
      <c r="D176" s="162"/>
      <c r="H176" s="269"/>
    </row>
    <row r="177" spans="2:8">
      <c r="B177" s="162"/>
      <c r="C177" s="162"/>
      <c r="D177" s="162"/>
      <c r="H177" s="269"/>
    </row>
    <row r="178" spans="2:8">
      <c r="B178" s="162"/>
      <c r="C178" s="162"/>
      <c r="D178" s="162"/>
      <c r="H178" s="269"/>
    </row>
    <row r="179" spans="2:8">
      <c r="B179" s="162"/>
      <c r="C179" s="162"/>
      <c r="D179" s="162"/>
      <c r="H179" s="269"/>
    </row>
    <row r="180" spans="2:8">
      <c r="B180" s="162"/>
      <c r="C180" s="162"/>
      <c r="D180" s="162"/>
      <c r="H180" s="269"/>
    </row>
    <row r="181" spans="2:8">
      <c r="B181" s="162"/>
      <c r="C181" s="162"/>
      <c r="D181" s="162"/>
      <c r="H181" s="269"/>
    </row>
    <row r="182" spans="2:8">
      <c r="B182" s="162"/>
      <c r="C182" s="162"/>
      <c r="D182" s="162"/>
      <c r="H182" s="269"/>
    </row>
    <row r="183" spans="2:8">
      <c r="B183" s="162"/>
      <c r="C183" s="162"/>
      <c r="D183" s="162"/>
      <c r="H183" s="269"/>
    </row>
    <row r="184" spans="2:8">
      <c r="B184" s="162"/>
      <c r="C184" s="162"/>
      <c r="D184" s="162"/>
      <c r="H184" s="269"/>
    </row>
    <row r="185" spans="2:8">
      <c r="B185" s="162"/>
      <c r="C185" s="162"/>
      <c r="D185" s="162"/>
      <c r="H185" s="269"/>
    </row>
    <row r="186" spans="2:8">
      <c r="B186" s="162"/>
      <c r="C186" s="162"/>
      <c r="D186" s="162"/>
      <c r="H186" s="269"/>
    </row>
    <row r="187" spans="2:8">
      <c r="B187" s="162"/>
      <c r="C187" s="162"/>
      <c r="D187" s="162"/>
      <c r="H187" s="269"/>
    </row>
    <row r="188" spans="2:8">
      <c r="B188" s="162"/>
      <c r="C188" s="162"/>
      <c r="D188" s="162"/>
      <c r="H188" s="269"/>
    </row>
    <row r="189" spans="2:8">
      <c r="B189" s="162"/>
      <c r="C189" s="162"/>
      <c r="D189" s="162"/>
      <c r="H189" s="269"/>
    </row>
    <row r="190" spans="2:8">
      <c r="B190" s="162"/>
      <c r="C190" s="162"/>
      <c r="D190" s="162"/>
      <c r="H190" s="269"/>
    </row>
    <row r="191" spans="2:8">
      <c r="B191" s="162"/>
      <c r="C191" s="162"/>
      <c r="D191" s="162"/>
      <c r="H191" s="269"/>
    </row>
    <row r="192" spans="2:8">
      <c r="B192" s="162"/>
      <c r="C192" s="162"/>
      <c r="D192" s="162"/>
      <c r="H192" s="269"/>
    </row>
    <row r="193" spans="2:8">
      <c r="B193" s="162"/>
      <c r="C193" s="162"/>
      <c r="D193" s="162"/>
      <c r="H193" s="269"/>
    </row>
    <row r="194" spans="2:8">
      <c r="B194" s="162"/>
      <c r="C194" s="162"/>
      <c r="D194" s="162"/>
      <c r="H194" s="269"/>
    </row>
    <row r="195" spans="2:8">
      <c r="B195" s="162"/>
      <c r="C195" s="162"/>
      <c r="D195" s="162"/>
      <c r="H195" s="269"/>
    </row>
    <row r="196" spans="2:8">
      <c r="B196" s="162"/>
      <c r="C196" s="162"/>
      <c r="D196" s="162"/>
      <c r="H196" s="269"/>
    </row>
    <row r="197" spans="2:8">
      <c r="B197" s="162"/>
      <c r="C197" s="162"/>
      <c r="D197" s="162"/>
      <c r="H197" s="269"/>
    </row>
    <row r="198" spans="2:8">
      <c r="B198" s="162"/>
      <c r="C198" s="162"/>
      <c r="D198" s="162"/>
      <c r="H198" s="269"/>
    </row>
    <row r="199" spans="2:8">
      <c r="B199" s="162"/>
      <c r="C199" s="162"/>
      <c r="D199" s="162"/>
      <c r="H199" s="269"/>
    </row>
    <row r="200" spans="2:8">
      <c r="B200" s="162"/>
      <c r="C200" s="162"/>
      <c r="D200" s="162"/>
      <c r="H200" s="269"/>
    </row>
    <row r="201" spans="2:8">
      <c r="B201" s="162"/>
      <c r="C201" s="162"/>
      <c r="D201" s="162"/>
      <c r="H201" s="269"/>
    </row>
    <row r="202" spans="2:8">
      <c r="B202" s="162"/>
      <c r="C202" s="162"/>
      <c r="D202" s="162"/>
      <c r="H202" s="269"/>
    </row>
    <row r="203" spans="2:8">
      <c r="B203" s="162"/>
      <c r="C203" s="162"/>
      <c r="D203" s="162"/>
      <c r="H203" s="269"/>
    </row>
    <row r="204" spans="2:8">
      <c r="B204" s="162"/>
      <c r="C204" s="162"/>
      <c r="D204" s="162"/>
      <c r="H204" s="269"/>
    </row>
    <row r="205" spans="2:8">
      <c r="B205" s="162"/>
      <c r="C205" s="162"/>
      <c r="D205" s="162"/>
      <c r="H205" s="269"/>
    </row>
    <row r="206" spans="2:8">
      <c r="B206" s="162"/>
      <c r="C206" s="162"/>
      <c r="D206" s="162"/>
      <c r="H206" s="269"/>
    </row>
    <row r="207" spans="2:8">
      <c r="B207" s="162"/>
      <c r="C207" s="162"/>
      <c r="D207" s="162"/>
      <c r="H207" s="269"/>
    </row>
    <row r="208" spans="2:8">
      <c r="B208" s="162"/>
      <c r="C208" s="162"/>
      <c r="D208" s="162"/>
      <c r="H208" s="269"/>
    </row>
    <row r="209" spans="2:8">
      <c r="B209" s="162"/>
      <c r="C209" s="162"/>
      <c r="D209" s="162"/>
      <c r="H209" s="269"/>
    </row>
    <row r="210" spans="2:8">
      <c r="B210" s="162"/>
      <c r="C210" s="162"/>
      <c r="D210" s="162"/>
      <c r="H210" s="269"/>
    </row>
    <row r="211" spans="2:8">
      <c r="B211" s="162"/>
      <c r="C211" s="162"/>
      <c r="D211" s="162"/>
      <c r="H211" s="269"/>
    </row>
    <row r="212" spans="2:8">
      <c r="B212" s="162"/>
      <c r="C212" s="162"/>
      <c r="D212" s="162"/>
      <c r="H212" s="269"/>
    </row>
    <row r="213" spans="2:8">
      <c r="B213" s="162"/>
      <c r="C213" s="162"/>
      <c r="D213" s="162"/>
      <c r="H213" s="269"/>
    </row>
    <row r="214" spans="2:8">
      <c r="B214" s="162"/>
      <c r="C214" s="162"/>
      <c r="D214" s="162"/>
      <c r="H214" s="269"/>
    </row>
    <row r="215" spans="2:8">
      <c r="B215" s="162"/>
      <c r="C215" s="162"/>
      <c r="D215" s="162"/>
      <c r="H215" s="269"/>
    </row>
    <row r="216" spans="2:8">
      <c r="B216" s="162"/>
      <c r="C216" s="162"/>
      <c r="D216" s="162"/>
      <c r="H216" s="269"/>
    </row>
    <row r="217" spans="2:8">
      <c r="B217" s="162"/>
      <c r="C217" s="162"/>
      <c r="D217" s="162"/>
      <c r="H217" s="269"/>
    </row>
    <row r="218" spans="2:8">
      <c r="B218" s="162"/>
      <c r="C218" s="162"/>
      <c r="D218" s="162"/>
      <c r="H218" s="269"/>
    </row>
    <row r="219" spans="2:8">
      <c r="B219" s="162"/>
      <c r="C219" s="162"/>
      <c r="D219" s="162"/>
      <c r="H219" s="269"/>
    </row>
    <row r="220" spans="2:8">
      <c r="B220" s="162"/>
      <c r="C220" s="162"/>
      <c r="D220" s="162"/>
      <c r="H220" s="269"/>
    </row>
    <row r="221" spans="2:8">
      <c r="B221" s="162"/>
      <c r="C221" s="162"/>
      <c r="D221" s="162"/>
      <c r="H221" s="269"/>
    </row>
    <row r="222" spans="2:8">
      <c r="B222" s="162"/>
      <c r="C222" s="162"/>
      <c r="D222" s="162"/>
      <c r="H222" s="269"/>
    </row>
    <row r="223" spans="2:8">
      <c r="B223" s="162"/>
      <c r="C223" s="162"/>
      <c r="D223" s="162"/>
      <c r="H223" s="269"/>
    </row>
    <row r="224" spans="2:8">
      <c r="B224" s="162"/>
      <c r="C224" s="162"/>
      <c r="D224" s="162"/>
      <c r="H224" s="269"/>
    </row>
    <row r="225" spans="2:8">
      <c r="B225" s="162"/>
      <c r="C225" s="162"/>
      <c r="D225" s="162"/>
      <c r="H225" s="269"/>
    </row>
    <row r="226" spans="2:8">
      <c r="B226" s="162"/>
      <c r="C226" s="162"/>
      <c r="D226" s="162"/>
      <c r="H226" s="269"/>
    </row>
    <row r="227" spans="2:8">
      <c r="B227" s="162"/>
      <c r="C227" s="162"/>
      <c r="D227" s="162"/>
      <c r="H227" s="269"/>
    </row>
    <row r="228" spans="2:8">
      <c r="B228" s="162"/>
      <c r="C228" s="162"/>
      <c r="D228" s="162"/>
      <c r="H228" s="269"/>
    </row>
    <row r="229" spans="2:8">
      <c r="B229" s="162"/>
      <c r="C229" s="162"/>
      <c r="D229" s="162"/>
      <c r="H229" s="269"/>
    </row>
    <row r="230" spans="2:8">
      <c r="B230" s="162"/>
      <c r="C230" s="162"/>
      <c r="D230" s="162"/>
      <c r="H230" s="269"/>
    </row>
    <row r="231" spans="2:8">
      <c r="B231" s="162"/>
      <c r="C231" s="162"/>
      <c r="D231" s="162"/>
      <c r="H231" s="269"/>
    </row>
    <row r="232" spans="2:8">
      <c r="B232" s="162"/>
      <c r="C232" s="162"/>
      <c r="D232" s="162"/>
      <c r="H232" s="269"/>
    </row>
    <row r="233" spans="2:8">
      <c r="B233" s="162"/>
      <c r="C233" s="162"/>
      <c r="D233" s="162"/>
      <c r="H233" s="269"/>
    </row>
    <row r="234" spans="2:8">
      <c r="B234" s="162"/>
      <c r="C234" s="162"/>
      <c r="D234" s="162"/>
      <c r="H234" s="269"/>
    </row>
    <row r="235" spans="2:8">
      <c r="B235" s="162"/>
      <c r="C235" s="162"/>
      <c r="D235" s="162"/>
      <c r="H235" s="269"/>
    </row>
    <row r="236" spans="2:8">
      <c r="B236" s="162"/>
      <c r="C236" s="162"/>
      <c r="D236" s="162"/>
      <c r="H236" s="269"/>
    </row>
    <row r="237" spans="2:8">
      <c r="B237" s="162"/>
      <c r="C237" s="162"/>
      <c r="D237" s="162"/>
      <c r="H237" s="269"/>
    </row>
    <row r="238" spans="2:8">
      <c r="B238" s="162"/>
      <c r="C238" s="162"/>
      <c r="D238" s="162"/>
      <c r="H238" s="269"/>
    </row>
    <row r="239" spans="2:8">
      <c r="B239" s="162"/>
      <c r="C239" s="162"/>
      <c r="D239" s="162"/>
      <c r="H239" s="269"/>
    </row>
    <row r="240" spans="2:8">
      <c r="B240" s="162"/>
      <c r="C240" s="162"/>
      <c r="D240" s="162"/>
      <c r="H240" s="269"/>
    </row>
    <row r="241" spans="2:8">
      <c r="B241" s="162"/>
      <c r="C241" s="162"/>
      <c r="D241" s="162"/>
      <c r="H241" s="269"/>
    </row>
    <row r="242" spans="2:8">
      <c r="B242" s="162"/>
      <c r="C242" s="162"/>
      <c r="D242" s="162"/>
      <c r="H242" s="269"/>
    </row>
    <row r="243" spans="2:8">
      <c r="B243" s="162"/>
      <c r="C243" s="162"/>
      <c r="D243" s="162"/>
      <c r="H243" s="269"/>
    </row>
    <row r="244" spans="2:8">
      <c r="B244" s="162"/>
      <c r="C244" s="162"/>
      <c r="D244" s="162"/>
      <c r="H244" s="269"/>
    </row>
    <row r="245" spans="2:8">
      <c r="B245" s="162"/>
      <c r="C245" s="162"/>
      <c r="D245" s="162"/>
      <c r="H245" s="269"/>
    </row>
    <row r="246" spans="2:8">
      <c r="B246" s="162"/>
      <c r="C246" s="162"/>
      <c r="D246" s="162"/>
      <c r="H246" s="269"/>
    </row>
    <row r="247" spans="2:8">
      <c r="B247" s="162"/>
      <c r="C247" s="162"/>
      <c r="D247" s="162"/>
      <c r="H247" s="269"/>
    </row>
    <row r="248" spans="2:8">
      <c r="B248" s="162"/>
      <c r="C248" s="162"/>
      <c r="D248" s="162"/>
      <c r="H248" s="269"/>
    </row>
    <row r="249" spans="2:8">
      <c r="B249" s="162"/>
      <c r="C249" s="162"/>
      <c r="D249" s="162"/>
      <c r="H249" s="269"/>
    </row>
    <row r="250" spans="2:8">
      <c r="B250" s="162"/>
      <c r="C250" s="162"/>
      <c r="D250" s="162"/>
      <c r="H250" s="269"/>
    </row>
    <row r="251" spans="2:8">
      <c r="B251" s="162"/>
      <c r="C251" s="162"/>
      <c r="D251" s="162"/>
      <c r="H251" s="269"/>
    </row>
    <row r="252" spans="2:8">
      <c r="B252" s="162"/>
      <c r="C252" s="162"/>
      <c r="D252" s="162"/>
      <c r="H252" s="269"/>
    </row>
    <row r="253" spans="2:8">
      <c r="B253" s="162"/>
      <c r="C253" s="162"/>
      <c r="D253" s="162"/>
      <c r="H253" s="269"/>
    </row>
    <row r="254" spans="2:8">
      <c r="B254" s="162"/>
      <c r="C254" s="162"/>
      <c r="D254" s="162"/>
      <c r="H254" s="269"/>
    </row>
    <row r="255" spans="2:8">
      <c r="B255" s="162"/>
      <c r="C255" s="162"/>
      <c r="D255" s="162"/>
      <c r="H255" s="269"/>
    </row>
    <row r="256" spans="2:8">
      <c r="B256" s="162"/>
      <c r="C256" s="162"/>
      <c r="D256" s="162"/>
      <c r="H256" s="269"/>
    </row>
    <row r="257" spans="2:8">
      <c r="B257" s="162"/>
      <c r="C257" s="162"/>
      <c r="D257" s="162"/>
      <c r="H257" s="269"/>
    </row>
    <row r="258" spans="2:8">
      <c r="B258" s="162"/>
      <c r="C258" s="162"/>
      <c r="D258" s="162"/>
      <c r="H258" s="269"/>
    </row>
    <row r="259" spans="2:8">
      <c r="B259" s="162"/>
      <c r="C259" s="162"/>
      <c r="D259" s="162"/>
      <c r="H259" s="269"/>
    </row>
    <row r="260" spans="2:8">
      <c r="B260" s="162"/>
      <c r="C260" s="162"/>
      <c r="D260" s="162"/>
      <c r="H260" s="269"/>
    </row>
    <row r="261" spans="2:8">
      <c r="B261" s="162"/>
      <c r="C261" s="162"/>
      <c r="D261" s="162"/>
      <c r="H261" s="269"/>
    </row>
    <row r="262" spans="2:8">
      <c r="B262" s="162"/>
      <c r="C262" s="162"/>
      <c r="D262" s="162"/>
      <c r="H262" s="269"/>
    </row>
    <row r="263" spans="2:8">
      <c r="B263" s="162"/>
      <c r="C263" s="162"/>
      <c r="D263" s="162"/>
      <c r="H263" s="269"/>
    </row>
    <row r="264" spans="2:8">
      <c r="B264" s="162"/>
      <c r="C264" s="162"/>
      <c r="D264" s="162"/>
      <c r="H264" s="269"/>
    </row>
    <row r="265" spans="2:8">
      <c r="B265" s="162"/>
      <c r="C265" s="162"/>
      <c r="D265" s="162"/>
      <c r="H265" s="269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244"/>
  <sheetViews>
    <sheetView topLeftCell="A27" workbookViewId="0">
      <selection activeCell="N29" sqref="N29"/>
    </sheetView>
  </sheetViews>
  <sheetFormatPr defaultRowHeight="13"/>
  <cols>
    <col min="1" max="1" width="11.54296875" style="131" customWidth="1"/>
    <col min="2" max="3" width="9.26953125" style="131" customWidth="1"/>
    <col min="4" max="4" width="12" style="131" customWidth="1"/>
    <col min="5" max="5" width="15.453125" style="131" customWidth="1"/>
    <col min="6" max="6" width="0.1796875" style="131" customWidth="1"/>
    <col min="7" max="7" width="13.7265625" style="131" customWidth="1"/>
    <col min="8" max="8" width="16.7265625" style="222" customWidth="1"/>
    <col min="9" max="9" width="3.54296875" style="131" hidden="1" customWidth="1"/>
    <col min="10" max="10" width="0.81640625" style="131" hidden="1" customWidth="1"/>
    <col min="11" max="256" width="9.1796875" style="131"/>
    <col min="257" max="257" width="11.54296875" style="131" customWidth="1"/>
    <col min="258" max="259" width="9.26953125" style="131" customWidth="1"/>
    <col min="260" max="260" width="12" style="131" customWidth="1"/>
    <col min="261" max="261" width="15.453125" style="131" customWidth="1"/>
    <col min="262" max="262" width="0.1796875" style="131" customWidth="1"/>
    <col min="263" max="263" width="13.7265625" style="131" customWidth="1"/>
    <col min="264" max="264" width="10.7265625" style="131" customWidth="1"/>
    <col min="265" max="266" width="0" style="131" hidden="1" customWidth="1"/>
    <col min="267" max="512" width="9.1796875" style="131"/>
    <col min="513" max="513" width="11.54296875" style="131" customWidth="1"/>
    <col min="514" max="515" width="9.26953125" style="131" customWidth="1"/>
    <col min="516" max="516" width="12" style="131" customWidth="1"/>
    <col min="517" max="517" width="15.453125" style="131" customWidth="1"/>
    <col min="518" max="518" width="0.1796875" style="131" customWidth="1"/>
    <col min="519" max="519" width="13.7265625" style="131" customWidth="1"/>
    <col min="520" max="520" width="10.7265625" style="131" customWidth="1"/>
    <col min="521" max="522" width="0" style="131" hidden="1" customWidth="1"/>
    <col min="523" max="768" width="9.1796875" style="131"/>
    <col min="769" max="769" width="11.54296875" style="131" customWidth="1"/>
    <col min="770" max="771" width="9.26953125" style="131" customWidth="1"/>
    <col min="772" max="772" width="12" style="131" customWidth="1"/>
    <col min="773" max="773" width="15.453125" style="131" customWidth="1"/>
    <col min="774" max="774" width="0.1796875" style="131" customWidth="1"/>
    <col min="775" max="775" width="13.7265625" style="131" customWidth="1"/>
    <col min="776" max="776" width="10.7265625" style="131" customWidth="1"/>
    <col min="777" max="778" width="0" style="131" hidden="1" customWidth="1"/>
    <col min="779" max="1024" width="9.1796875" style="131"/>
    <col min="1025" max="1025" width="11.54296875" style="131" customWidth="1"/>
    <col min="1026" max="1027" width="9.26953125" style="131" customWidth="1"/>
    <col min="1028" max="1028" width="12" style="131" customWidth="1"/>
    <col min="1029" max="1029" width="15.453125" style="131" customWidth="1"/>
    <col min="1030" max="1030" width="0.1796875" style="131" customWidth="1"/>
    <col min="1031" max="1031" width="13.7265625" style="131" customWidth="1"/>
    <col min="1032" max="1032" width="10.7265625" style="131" customWidth="1"/>
    <col min="1033" max="1034" width="0" style="131" hidden="1" customWidth="1"/>
    <col min="1035" max="1280" width="9.1796875" style="131"/>
    <col min="1281" max="1281" width="11.54296875" style="131" customWidth="1"/>
    <col min="1282" max="1283" width="9.26953125" style="131" customWidth="1"/>
    <col min="1284" max="1284" width="12" style="131" customWidth="1"/>
    <col min="1285" max="1285" width="15.453125" style="131" customWidth="1"/>
    <col min="1286" max="1286" width="0.1796875" style="131" customWidth="1"/>
    <col min="1287" max="1287" width="13.7265625" style="131" customWidth="1"/>
    <col min="1288" max="1288" width="10.7265625" style="131" customWidth="1"/>
    <col min="1289" max="1290" width="0" style="131" hidden="1" customWidth="1"/>
    <col min="1291" max="1536" width="9.1796875" style="131"/>
    <col min="1537" max="1537" width="11.54296875" style="131" customWidth="1"/>
    <col min="1538" max="1539" width="9.26953125" style="131" customWidth="1"/>
    <col min="1540" max="1540" width="12" style="131" customWidth="1"/>
    <col min="1541" max="1541" width="15.453125" style="131" customWidth="1"/>
    <col min="1542" max="1542" width="0.1796875" style="131" customWidth="1"/>
    <col min="1543" max="1543" width="13.7265625" style="131" customWidth="1"/>
    <col min="1544" max="1544" width="10.7265625" style="131" customWidth="1"/>
    <col min="1545" max="1546" width="0" style="131" hidden="1" customWidth="1"/>
    <col min="1547" max="1792" width="9.1796875" style="131"/>
    <col min="1793" max="1793" width="11.54296875" style="131" customWidth="1"/>
    <col min="1794" max="1795" width="9.26953125" style="131" customWidth="1"/>
    <col min="1796" max="1796" width="12" style="131" customWidth="1"/>
    <col min="1797" max="1797" width="15.453125" style="131" customWidth="1"/>
    <col min="1798" max="1798" width="0.1796875" style="131" customWidth="1"/>
    <col min="1799" max="1799" width="13.7265625" style="131" customWidth="1"/>
    <col min="1800" max="1800" width="10.7265625" style="131" customWidth="1"/>
    <col min="1801" max="1802" width="0" style="131" hidden="1" customWidth="1"/>
    <col min="1803" max="2048" width="9.1796875" style="131"/>
    <col min="2049" max="2049" width="11.54296875" style="131" customWidth="1"/>
    <col min="2050" max="2051" width="9.26953125" style="131" customWidth="1"/>
    <col min="2052" max="2052" width="12" style="131" customWidth="1"/>
    <col min="2053" max="2053" width="15.453125" style="131" customWidth="1"/>
    <col min="2054" max="2054" width="0.1796875" style="131" customWidth="1"/>
    <col min="2055" max="2055" width="13.7265625" style="131" customWidth="1"/>
    <col min="2056" max="2056" width="10.7265625" style="131" customWidth="1"/>
    <col min="2057" max="2058" width="0" style="131" hidden="1" customWidth="1"/>
    <col min="2059" max="2304" width="9.1796875" style="131"/>
    <col min="2305" max="2305" width="11.54296875" style="131" customWidth="1"/>
    <col min="2306" max="2307" width="9.26953125" style="131" customWidth="1"/>
    <col min="2308" max="2308" width="12" style="131" customWidth="1"/>
    <col min="2309" max="2309" width="15.453125" style="131" customWidth="1"/>
    <col min="2310" max="2310" width="0.1796875" style="131" customWidth="1"/>
    <col min="2311" max="2311" width="13.7265625" style="131" customWidth="1"/>
    <col min="2312" max="2312" width="10.7265625" style="131" customWidth="1"/>
    <col min="2313" max="2314" width="0" style="131" hidden="1" customWidth="1"/>
    <col min="2315" max="2560" width="9.1796875" style="131"/>
    <col min="2561" max="2561" width="11.54296875" style="131" customWidth="1"/>
    <col min="2562" max="2563" width="9.26953125" style="131" customWidth="1"/>
    <col min="2564" max="2564" width="12" style="131" customWidth="1"/>
    <col min="2565" max="2565" width="15.453125" style="131" customWidth="1"/>
    <col min="2566" max="2566" width="0.1796875" style="131" customWidth="1"/>
    <col min="2567" max="2567" width="13.7265625" style="131" customWidth="1"/>
    <col min="2568" max="2568" width="10.7265625" style="131" customWidth="1"/>
    <col min="2569" max="2570" width="0" style="131" hidden="1" customWidth="1"/>
    <col min="2571" max="2816" width="9.1796875" style="131"/>
    <col min="2817" max="2817" width="11.54296875" style="131" customWidth="1"/>
    <col min="2818" max="2819" width="9.26953125" style="131" customWidth="1"/>
    <col min="2820" max="2820" width="12" style="131" customWidth="1"/>
    <col min="2821" max="2821" width="15.453125" style="131" customWidth="1"/>
    <col min="2822" max="2822" width="0.1796875" style="131" customWidth="1"/>
    <col min="2823" max="2823" width="13.7265625" style="131" customWidth="1"/>
    <col min="2824" max="2824" width="10.7265625" style="131" customWidth="1"/>
    <col min="2825" max="2826" width="0" style="131" hidden="1" customWidth="1"/>
    <col min="2827" max="3072" width="9.1796875" style="131"/>
    <col min="3073" max="3073" width="11.54296875" style="131" customWidth="1"/>
    <col min="3074" max="3075" width="9.26953125" style="131" customWidth="1"/>
    <col min="3076" max="3076" width="12" style="131" customWidth="1"/>
    <col min="3077" max="3077" width="15.453125" style="131" customWidth="1"/>
    <col min="3078" max="3078" width="0.1796875" style="131" customWidth="1"/>
    <col min="3079" max="3079" width="13.7265625" style="131" customWidth="1"/>
    <col min="3080" max="3080" width="10.7265625" style="131" customWidth="1"/>
    <col min="3081" max="3082" width="0" style="131" hidden="1" customWidth="1"/>
    <col min="3083" max="3328" width="9.1796875" style="131"/>
    <col min="3329" max="3329" width="11.54296875" style="131" customWidth="1"/>
    <col min="3330" max="3331" width="9.26953125" style="131" customWidth="1"/>
    <col min="3332" max="3332" width="12" style="131" customWidth="1"/>
    <col min="3333" max="3333" width="15.453125" style="131" customWidth="1"/>
    <col min="3334" max="3334" width="0.1796875" style="131" customWidth="1"/>
    <col min="3335" max="3335" width="13.7265625" style="131" customWidth="1"/>
    <col min="3336" max="3336" width="10.7265625" style="131" customWidth="1"/>
    <col min="3337" max="3338" width="0" style="131" hidden="1" customWidth="1"/>
    <col min="3339" max="3584" width="9.1796875" style="131"/>
    <col min="3585" max="3585" width="11.54296875" style="131" customWidth="1"/>
    <col min="3586" max="3587" width="9.26953125" style="131" customWidth="1"/>
    <col min="3588" max="3588" width="12" style="131" customWidth="1"/>
    <col min="3589" max="3589" width="15.453125" style="131" customWidth="1"/>
    <col min="3590" max="3590" width="0.1796875" style="131" customWidth="1"/>
    <col min="3591" max="3591" width="13.7265625" style="131" customWidth="1"/>
    <col min="3592" max="3592" width="10.7265625" style="131" customWidth="1"/>
    <col min="3593" max="3594" width="0" style="131" hidden="1" customWidth="1"/>
    <col min="3595" max="3840" width="9.1796875" style="131"/>
    <col min="3841" max="3841" width="11.54296875" style="131" customWidth="1"/>
    <col min="3842" max="3843" width="9.26953125" style="131" customWidth="1"/>
    <col min="3844" max="3844" width="12" style="131" customWidth="1"/>
    <col min="3845" max="3845" width="15.453125" style="131" customWidth="1"/>
    <col min="3846" max="3846" width="0.1796875" style="131" customWidth="1"/>
    <col min="3847" max="3847" width="13.7265625" style="131" customWidth="1"/>
    <col min="3848" max="3848" width="10.7265625" style="131" customWidth="1"/>
    <col min="3849" max="3850" width="0" style="131" hidden="1" customWidth="1"/>
    <col min="3851" max="4096" width="9.1796875" style="131"/>
    <col min="4097" max="4097" width="11.54296875" style="131" customWidth="1"/>
    <col min="4098" max="4099" width="9.26953125" style="131" customWidth="1"/>
    <col min="4100" max="4100" width="12" style="131" customWidth="1"/>
    <col min="4101" max="4101" width="15.453125" style="131" customWidth="1"/>
    <col min="4102" max="4102" width="0.1796875" style="131" customWidth="1"/>
    <col min="4103" max="4103" width="13.7265625" style="131" customWidth="1"/>
    <col min="4104" max="4104" width="10.7265625" style="131" customWidth="1"/>
    <col min="4105" max="4106" width="0" style="131" hidden="1" customWidth="1"/>
    <col min="4107" max="4352" width="9.1796875" style="131"/>
    <col min="4353" max="4353" width="11.54296875" style="131" customWidth="1"/>
    <col min="4354" max="4355" width="9.26953125" style="131" customWidth="1"/>
    <col min="4356" max="4356" width="12" style="131" customWidth="1"/>
    <col min="4357" max="4357" width="15.453125" style="131" customWidth="1"/>
    <col min="4358" max="4358" width="0.1796875" style="131" customWidth="1"/>
    <col min="4359" max="4359" width="13.7265625" style="131" customWidth="1"/>
    <col min="4360" max="4360" width="10.7265625" style="131" customWidth="1"/>
    <col min="4361" max="4362" width="0" style="131" hidden="1" customWidth="1"/>
    <col min="4363" max="4608" width="9.1796875" style="131"/>
    <col min="4609" max="4609" width="11.54296875" style="131" customWidth="1"/>
    <col min="4610" max="4611" width="9.26953125" style="131" customWidth="1"/>
    <col min="4612" max="4612" width="12" style="131" customWidth="1"/>
    <col min="4613" max="4613" width="15.453125" style="131" customWidth="1"/>
    <col min="4614" max="4614" width="0.1796875" style="131" customWidth="1"/>
    <col min="4615" max="4615" width="13.7265625" style="131" customWidth="1"/>
    <col min="4616" max="4616" width="10.7265625" style="131" customWidth="1"/>
    <col min="4617" max="4618" width="0" style="131" hidden="1" customWidth="1"/>
    <col min="4619" max="4864" width="9.1796875" style="131"/>
    <col min="4865" max="4865" width="11.54296875" style="131" customWidth="1"/>
    <col min="4866" max="4867" width="9.26953125" style="131" customWidth="1"/>
    <col min="4868" max="4868" width="12" style="131" customWidth="1"/>
    <col min="4869" max="4869" width="15.453125" style="131" customWidth="1"/>
    <col min="4870" max="4870" width="0.1796875" style="131" customWidth="1"/>
    <col min="4871" max="4871" width="13.7265625" style="131" customWidth="1"/>
    <col min="4872" max="4872" width="10.7265625" style="131" customWidth="1"/>
    <col min="4873" max="4874" width="0" style="131" hidden="1" customWidth="1"/>
    <col min="4875" max="5120" width="9.1796875" style="131"/>
    <col min="5121" max="5121" width="11.54296875" style="131" customWidth="1"/>
    <col min="5122" max="5123" width="9.26953125" style="131" customWidth="1"/>
    <col min="5124" max="5124" width="12" style="131" customWidth="1"/>
    <col min="5125" max="5125" width="15.453125" style="131" customWidth="1"/>
    <col min="5126" max="5126" width="0.1796875" style="131" customWidth="1"/>
    <col min="5127" max="5127" width="13.7265625" style="131" customWidth="1"/>
    <col min="5128" max="5128" width="10.7265625" style="131" customWidth="1"/>
    <col min="5129" max="5130" width="0" style="131" hidden="1" customWidth="1"/>
    <col min="5131" max="5376" width="9.1796875" style="131"/>
    <col min="5377" max="5377" width="11.54296875" style="131" customWidth="1"/>
    <col min="5378" max="5379" width="9.26953125" style="131" customWidth="1"/>
    <col min="5380" max="5380" width="12" style="131" customWidth="1"/>
    <col min="5381" max="5381" width="15.453125" style="131" customWidth="1"/>
    <col min="5382" max="5382" width="0.1796875" style="131" customWidth="1"/>
    <col min="5383" max="5383" width="13.7265625" style="131" customWidth="1"/>
    <col min="5384" max="5384" width="10.7265625" style="131" customWidth="1"/>
    <col min="5385" max="5386" width="0" style="131" hidden="1" customWidth="1"/>
    <col min="5387" max="5632" width="9.1796875" style="131"/>
    <col min="5633" max="5633" width="11.54296875" style="131" customWidth="1"/>
    <col min="5634" max="5635" width="9.26953125" style="131" customWidth="1"/>
    <col min="5636" max="5636" width="12" style="131" customWidth="1"/>
    <col min="5637" max="5637" width="15.453125" style="131" customWidth="1"/>
    <col min="5638" max="5638" width="0.1796875" style="131" customWidth="1"/>
    <col min="5639" max="5639" width="13.7265625" style="131" customWidth="1"/>
    <col min="5640" max="5640" width="10.7265625" style="131" customWidth="1"/>
    <col min="5641" max="5642" width="0" style="131" hidden="1" customWidth="1"/>
    <col min="5643" max="5888" width="9.1796875" style="131"/>
    <col min="5889" max="5889" width="11.54296875" style="131" customWidth="1"/>
    <col min="5890" max="5891" width="9.26953125" style="131" customWidth="1"/>
    <col min="5892" max="5892" width="12" style="131" customWidth="1"/>
    <col min="5893" max="5893" width="15.453125" style="131" customWidth="1"/>
    <col min="5894" max="5894" width="0.1796875" style="131" customWidth="1"/>
    <col min="5895" max="5895" width="13.7265625" style="131" customWidth="1"/>
    <col min="5896" max="5896" width="10.7265625" style="131" customWidth="1"/>
    <col min="5897" max="5898" width="0" style="131" hidden="1" customWidth="1"/>
    <col min="5899" max="6144" width="9.1796875" style="131"/>
    <col min="6145" max="6145" width="11.54296875" style="131" customWidth="1"/>
    <col min="6146" max="6147" width="9.26953125" style="131" customWidth="1"/>
    <col min="6148" max="6148" width="12" style="131" customWidth="1"/>
    <col min="6149" max="6149" width="15.453125" style="131" customWidth="1"/>
    <col min="6150" max="6150" width="0.1796875" style="131" customWidth="1"/>
    <col min="6151" max="6151" width="13.7265625" style="131" customWidth="1"/>
    <col min="6152" max="6152" width="10.7265625" style="131" customWidth="1"/>
    <col min="6153" max="6154" width="0" style="131" hidden="1" customWidth="1"/>
    <col min="6155" max="6400" width="9.1796875" style="131"/>
    <col min="6401" max="6401" width="11.54296875" style="131" customWidth="1"/>
    <col min="6402" max="6403" width="9.26953125" style="131" customWidth="1"/>
    <col min="6404" max="6404" width="12" style="131" customWidth="1"/>
    <col min="6405" max="6405" width="15.453125" style="131" customWidth="1"/>
    <col min="6406" max="6406" width="0.1796875" style="131" customWidth="1"/>
    <col min="6407" max="6407" width="13.7265625" style="131" customWidth="1"/>
    <col min="6408" max="6408" width="10.7265625" style="131" customWidth="1"/>
    <col min="6409" max="6410" width="0" style="131" hidden="1" customWidth="1"/>
    <col min="6411" max="6656" width="9.1796875" style="131"/>
    <col min="6657" max="6657" width="11.54296875" style="131" customWidth="1"/>
    <col min="6658" max="6659" width="9.26953125" style="131" customWidth="1"/>
    <col min="6660" max="6660" width="12" style="131" customWidth="1"/>
    <col min="6661" max="6661" width="15.453125" style="131" customWidth="1"/>
    <col min="6662" max="6662" width="0.1796875" style="131" customWidth="1"/>
    <col min="6663" max="6663" width="13.7265625" style="131" customWidth="1"/>
    <col min="6664" max="6664" width="10.7265625" style="131" customWidth="1"/>
    <col min="6665" max="6666" width="0" style="131" hidden="1" customWidth="1"/>
    <col min="6667" max="6912" width="9.1796875" style="131"/>
    <col min="6913" max="6913" width="11.54296875" style="131" customWidth="1"/>
    <col min="6914" max="6915" width="9.26953125" style="131" customWidth="1"/>
    <col min="6916" max="6916" width="12" style="131" customWidth="1"/>
    <col min="6917" max="6917" width="15.453125" style="131" customWidth="1"/>
    <col min="6918" max="6918" width="0.1796875" style="131" customWidth="1"/>
    <col min="6919" max="6919" width="13.7265625" style="131" customWidth="1"/>
    <col min="6920" max="6920" width="10.7265625" style="131" customWidth="1"/>
    <col min="6921" max="6922" width="0" style="131" hidden="1" customWidth="1"/>
    <col min="6923" max="7168" width="9.1796875" style="131"/>
    <col min="7169" max="7169" width="11.54296875" style="131" customWidth="1"/>
    <col min="7170" max="7171" width="9.26953125" style="131" customWidth="1"/>
    <col min="7172" max="7172" width="12" style="131" customWidth="1"/>
    <col min="7173" max="7173" width="15.453125" style="131" customWidth="1"/>
    <col min="7174" max="7174" width="0.1796875" style="131" customWidth="1"/>
    <col min="7175" max="7175" width="13.7265625" style="131" customWidth="1"/>
    <col min="7176" max="7176" width="10.7265625" style="131" customWidth="1"/>
    <col min="7177" max="7178" width="0" style="131" hidden="1" customWidth="1"/>
    <col min="7179" max="7424" width="9.1796875" style="131"/>
    <col min="7425" max="7425" width="11.54296875" style="131" customWidth="1"/>
    <col min="7426" max="7427" width="9.26953125" style="131" customWidth="1"/>
    <col min="7428" max="7428" width="12" style="131" customWidth="1"/>
    <col min="7429" max="7429" width="15.453125" style="131" customWidth="1"/>
    <col min="7430" max="7430" width="0.1796875" style="131" customWidth="1"/>
    <col min="7431" max="7431" width="13.7265625" style="131" customWidth="1"/>
    <col min="7432" max="7432" width="10.7265625" style="131" customWidth="1"/>
    <col min="7433" max="7434" width="0" style="131" hidden="1" customWidth="1"/>
    <col min="7435" max="7680" width="9.1796875" style="131"/>
    <col min="7681" max="7681" width="11.54296875" style="131" customWidth="1"/>
    <col min="7682" max="7683" width="9.26953125" style="131" customWidth="1"/>
    <col min="7684" max="7684" width="12" style="131" customWidth="1"/>
    <col min="7685" max="7685" width="15.453125" style="131" customWidth="1"/>
    <col min="7686" max="7686" width="0.1796875" style="131" customWidth="1"/>
    <col min="7687" max="7687" width="13.7265625" style="131" customWidth="1"/>
    <col min="7688" max="7688" width="10.7265625" style="131" customWidth="1"/>
    <col min="7689" max="7690" width="0" style="131" hidden="1" customWidth="1"/>
    <col min="7691" max="7936" width="9.1796875" style="131"/>
    <col min="7937" max="7937" width="11.54296875" style="131" customWidth="1"/>
    <col min="7938" max="7939" width="9.26953125" style="131" customWidth="1"/>
    <col min="7940" max="7940" width="12" style="131" customWidth="1"/>
    <col min="7941" max="7941" width="15.453125" style="131" customWidth="1"/>
    <col min="7942" max="7942" width="0.1796875" style="131" customWidth="1"/>
    <col min="7943" max="7943" width="13.7265625" style="131" customWidth="1"/>
    <col min="7944" max="7944" width="10.7265625" style="131" customWidth="1"/>
    <col min="7945" max="7946" width="0" style="131" hidden="1" customWidth="1"/>
    <col min="7947" max="8192" width="9.1796875" style="131"/>
    <col min="8193" max="8193" width="11.54296875" style="131" customWidth="1"/>
    <col min="8194" max="8195" width="9.26953125" style="131" customWidth="1"/>
    <col min="8196" max="8196" width="12" style="131" customWidth="1"/>
    <col min="8197" max="8197" width="15.453125" style="131" customWidth="1"/>
    <col min="8198" max="8198" width="0.1796875" style="131" customWidth="1"/>
    <col min="8199" max="8199" width="13.7265625" style="131" customWidth="1"/>
    <col min="8200" max="8200" width="10.7265625" style="131" customWidth="1"/>
    <col min="8201" max="8202" width="0" style="131" hidden="1" customWidth="1"/>
    <col min="8203" max="8448" width="9.1796875" style="131"/>
    <col min="8449" max="8449" width="11.54296875" style="131" customWidth="1"/>
    <col min="8450" max="8451" width="9.26953125" style="131" customWidth="1"/>
    <col min="8452" max="8452" width="12" style="131" customWidth="1"/>
    <col min="8453" max="8453" width="15.453125" style="131" customWidth="1"/>
    <col min="8454" max="8454" width="0.1796875" style="131" customWidth="1"/>
    <col min="8455" max="8455" width="13.7265625" style="131" customWidth="1"/>
    <col min="8456" max="8456" width="10.7265625" style="131" customWidth="1"/>
    <col min="8457" max="8458" width="0" style="131" hidden="1" customWidth="1"/>
    <col min="8459" max="8704" width="9.1796875" style="131"/>
    <col min="8705" max="8705" width="11.54296875" style="131" customWidth="1"/>
    <col min="8706" max="8707" width="9.26953125" style="131" customWidth="1"/>
    <col min="8708" max="8708" width="12" style="131" customWidth="1"/>
    <col min="8709" max="8709" width="15.453125" style="131" customWidth="1"/>
    <col min="8710" max="8710" width="0.1796875" style="131" customWidth="1"/>
    <col min="8711" max="8711" width="13.7265625" style="131" customWidth="1"/>
    <col min="8712" max="8712" width="10.7265625" style="131" customWidth="1"/>
    <col min="8713" max="8714" width="0" style="131" hidden="1" customWidth="1"/>
    <col min="8715" max="8960" width="9.1796875" style="131"/>
    <col min="8961" max="8961" width="11.54296875" style="131" customWidth="1"/>
    <col min="8962" max="8963" width="9.26953125" style="131" customWidth="1"/>
    <col min="8964" max="8964" width="12" style="131" customWidth="1"/>
    <col min="8965" max="8965" width="15.453125" style="131" customWidth="1"/>
    <col min="8966" max="8966" width="0.1796875" style="131" customWidth="1"/>
    <col min="8967" max="8967" width="13.7265625" style="131" customWidth="1"/>
    <col min="8968" max="8968" width="10.7265625" style="131" customWidth="1"/>
    <col min="8969" max="8970" width="0" style="131" hidden="1" customWidth="1"/>
    <col min="8971" max="9216" width="9.1796875" style="131"/>
    <col min="9217" max="9217" width="11.54296875" style="131" customWidth="1"/>
    <col min="9218" max="9219" width="9.26953125" style="131" customWidth="1"/>
    <col min="9220" max="9220" width="12" style="131" customWidth="1"/>
    <col min="9221" max="9221" width="15.453125" style="131" customWidth="1"/>
    <col min="9222" max="9222" width="0.1796875" style="131" customWidth="1"/>
    <col min="9223" max="9223" width="13.7265625" style="131" customWidth="1"/>
    <col min="9224" max="9224" width="10.7265625" style="131" customWidth="1"/>
    <col min="9225" max="9226" width="0" style="131" hidden="1" customWidth="1"/>
    <col min="9227" max="9472" width="9.1796875" style="131"/>
    <col min="9473" max="9473" width="11.54296875" style="131" customWidth="1"/>
    <col min="9474" max="9475" width="9.26953125" style="131" customWidth="1"/>
    <col min="9476" max="9476" width="12" style="131" customWidth="1"/>
    <col min="9477" max="9477" width="15.453125" style="131" customWidth="1"/>
    <col min="9478" max="9478" width="0.1796875" style="131" customWidth="1"/>
    <col min="9479" max="9479" width="13.7265625" style="131" customWidth="1"/>
    <col min="9480" max="9480" width="10.7265625" style="131" customWidth="1"/>
    <col min="9481" max="9482" width="0" style="131" hidden="1" customWidth="1"/>
    <col min="9483" max="9728" width="9.1796875" style="131"/>
    <col min="9729" max="9729" width="11.54296875" style="131" customWidth="1"/>
    <col min="9730" max="9731" width="9.26953125" style="131" customWidth="1"/>
    <col min="9732" max="9732" width="12" style="131" customWidth="1"/>
    <col min="9733" max="9733" width="15.453125" style="131" customWidth="1"/>
    <col min="9734" max="9734" width="0.1796875" style="131" customWidth="1"/>
    <col min="9735" max="9735" width="13.7265625" style="131" customWidth="1"/>
    <col min="9736" max="9736" width="10.7265625" style="131" customWidth="1"/>
    <col min="9737" max="9738" width="0" style="131" hidden="1" customWidth="1"/>
    <col min="9739" max="9984" width="9.1796875" style="131"/>
    <col min="9985" max="9985" width="11.54296875" style="131" customWidth="1"/>
    <col min="9986" max="9987" width="9.26953125" style="131" customWidth="1"/>
    <col min="9988" max="9988" width="12" style="131" customWidth="1"/>
    <col min="9989" max="9989" width="15.453125" style="131" customWidth="1"/>
    <col min="9990" max="9990" width="0.1796875" style="131" customWidth="1"/>
    <col min="9991" max="9991" width="13.7265625" style="131" customWidth="1"/>
    <col min="9992" max="9992" width="10.7265625" style="131" customWidth="1"/>
    <col min="9993" max="9994" width="0" style="131" hidden="1" customWidth="1"/>
    <col min="9995" max="10240" width="9.1796875" style="131"/>
    <col min="10241" max="10241" width="11.54296875" style="131" customWidth="1"/>
    <col min="10242" max="10243" width="9.26953125" style="131" customWidth="1"/>
    <col min="10244" max="10244" width="12" style="131" customWidth="1"/>
    <col min="10245" max="10245" width="15.453125" style="131" customWidth="1"/>
    <col min="10246" max="10246" width="0.1796875" style="131" customWidth="1"/>
    <col min="10247" max="10247" width="13.7265625" style="131" customWidth="1"/>
    <col min="10248" max="10248" width="10.7265625" style="131" customWidth="1"/>
    <col min="10249" max="10250" width="0" style="131" hidden="1" customWidth="1"/>
    <col min="10251" max="10496" width="9.1796875" style="131"/>
    <col min="10497" max="10497" width="11.54296875" style="131" customWidth="1"/>
    <col min="10498" max="10499" width="9.26953125" style="131" customWidth="1"/>
    <col min="10500" max="10500" width="12" style="131" customWidth="1"/>
    <col min="10501" max="10501" width="15.453125" style="131" customWidth="1"/>
    <col min="10502" max="10502" width="0.1796875" style="131" customWidth="1"/>
    <col min="10503" max="10503" width="13.7265625" style="131" customWidth="1"/>
    <col min="10504" max="10504" width="10.7265625" style="131" customWidth="1"/>
    <col min="10505" max="10506" width="0" style="131" hidden="1" customWidth="1"/>
    <col min="10507" max="10752" width="9.1796875" style="131"/>
    <col min="10753" max="10753" width="11.54296875" style="131" customWidth="1"/>
    <col min="10754" max="10755" width="9.26953125" style="131" customWidth="1"/>
    <col min="10756" max="10756" width="12" style="131" customWidth="1"/>
    <col min="10757" max="10757" width="15.453125" style="131" customWidth="1"/>
    <col min="10758" max="10758" width="0.1796875" style="131" customWidth="1"/>
    <col min="10759" max="10759" width="13.7265625" style="131" customWidth="1"/>
    <col min="10760" max="10760" width="10.7265625" style="131" customWidth="1"/>
    <col min="10761" max="10762" width="0" style="131" hidden="1" customWidth="1"/>
    <col min="10763" max="11008" width="9.1796875" style="131"/>
    <col min="11009" max="11009" width="11.54296875" style="131" customWidth="1"/>
    <col min="11010" max="11011" width="9.26953125" style="131" customWidth="1"/>
    <col min="11012" max="11012" width="12" style="131" customWidth="1"/>
    <col min="11013" max="11013" width="15.453125" style="131" customWidth="1"/>
    <col min="11014" max="11014" width="0.1796875" style="131" customWidth="1"/>
    <col min="11015" max="11015" width="13.7265625" style="131" customWidth="1"/>
    <col min="11016" max="11016" width="10.7265625" style="131" customWidth="1"/>
    <col min="11017" max="11018" width="0" style="131" hidden="1" customWidth="1"/>
    <col min="11019" max="11264" width="9.1796875" style="131"/>
    <col min="11265" max="11265" width="11.54296875" style="131" customWidth="1"/>
    <col min="11266" max="11267" width="9.26953125" style="131" customWidth="1"/>
    <col min="11268" max="11268" width="12" style="131" customWidth="1"/>
    <col min="11269" max="11269" width="15.453125" style="131" customWidth="1"/>
    <col min="11270" max="11270" width="0.1796875" style="131" customWidth="1"/>
    <col min="11271" max="11271" width="13.7265625" style="131" customWidth="1"/>
    <col min="11272" max="11272" width="10.7265625" style="131" customWidth="1"/>
    <col min="11273" max="11274" width="0" style="131" hidden="1" customWidth="1"/>
    <col min="11275" max="11520" width="9.1796875" style="131"/>
    <col min="11521" max="11521" width="11.54296875" style="131" customWidth="1"/>
    <col min="11522" max="11523" width="9.26953125" style="131" customWidth="1"/>
    <col min="11524" max="11524" width="12" style="131" customWidth="1"/>
    <col min="11525" max="11525" width="15.453125" style="131" customWidth="1"/>
    <col min="11526" max="11526" width="0.1796875" style="131" customWidth="1"/>
    <col min="11527" max="11527" width="13.7265625" style="131" customWidth="1"/>
    <col min="11528" max="11528" width="10.7265625" style="131" customWidth="1"/>
    <col min="11529" max="11530" width="0" style="131" hidden="1" customWidth="1"/>
    <col min="11531" max="11776" width="9.1796875" style="131"/>
    <col min="11777" max="11777" width="11.54296875" style="131" customWidth="1"/>
    <col min="11778" max="11779" width="9.26953125" style="131" customWidth="1"/>
    <col min="11780" max="11780" width="12" style="131" customWidth="1"/>
    <col min="11781" max="11781" width="15.453125" style="131" customWidth="1"/>
    <col min="11782" max="11782" width="0.1796875" style="131" customWidth="1"/>
    <col min="11783" max="11783" width="13.7265625" style="131" customWidth="1"/>
    <col min="11784" max="11784" width="10.7265625" style="131" customWidth="1"/>
    <col min="11785" max="11786" width="0" style="131" hidden="1" customWidth="1"/>
    <col min="11787" max="12032" width="9.1796875" style="131"/>
    <col min="12033" max="12033" width="11.54296875" style="131" customWidth="1"/>
    <col min="12034" max="12035" width="9.26953125" style="131" customWidth="1"/>
    <col min="12036" max="12036" width="12" style="131" customWidth="1"/>
    <col min="12037" max="12037" width="15.453125" style="131" customWidth="1"/>
    <col min="12038" max="12038" width="0.1796875" style="131" customWidth="1"/>
    <col min="12039" max="12039" width="13.7265625" style="131" customWidth="1"/>
    <col min="12040" max="12040" width="10.7265625" style="131" customWidth="1"/>
    <col min="12041" max="12042" width="0" style="131" hidden="1" customWidth="1"/>
    <col min="12043" max="12288" width="9.1796875" style="131"/>
    <col min="12289" max="12289" width="11.54296875" style="131" customWidth="1"/>
    <col min="12290" max="12291" width="9.26953125" style="131" customWidth="1"/>
    <col min="12292" max="12292" width="12" style="131" customWidth="1"/>
    <col min="12293" max="12293" width="15.453125" style="131" customWidth="1"/>
    <col min="12294" max="12294" width="0.1796875" style="131" customWidth="1"/>
    <col min="12295" max="12295" width="13.7265625" style="131" customWidth="1"/>
    <col min="12296" max="12296" width="10.7265625" style="131" customWidth="1"/>
    <col min="12297" max="12298" width="0" style="131" hidden="1" customWidth="1"/>
    <col min="12299" max="12544" width="9.1796875" style="131"/>
    <col min="12545" max="12545" width="11.54296875" style="131" customWidth="1"/>
    <col min="12546" max="12547" width="9.26953125" style="131" customWidth="1"/>
    <col min="12548" max="12548" width="12" style="131" customWidth="1"/>
    <col min="12549" max="12549" width="15.453125" style="131" customWidth="1"/>
    <col min="12550" max="12550" width="0.1796875" style="131" customWidth="1"/>
    <col min="12551" max="12551" width="13.7265625" style="131" customWidth="1"/>
    <col min="12552" max="12552" width="10.7265625" style="131" customWidth="1"/>
    <col min="12553" max="12554" width="0" style="131" hidden="1" customWidth="1"/>
    <col min="12555" max="12800" width="9.1796875" style="131"/>
    <col min="12801" max="12801" width="11.54296875" style="131" customWidth="1"/>
    <col min="12802" max="12803" width="9.26953125" style="131" customWidth="1"/>
    <col min="12804" max="12804" width="12" style="131" customWidth="1"/>
    <col min="12805" max="12805" width="15.453125" style="131" customWidth="1"/>
    <col min="12806" max="12806" width="0.1796875" style="131" customWidth="1"/>
    <col min="12807" max="12807" width="13.7265625" style="131" customWidth="1"/>
    <col min="12808" max="12808" width="10.7265625" style="131" customWidth="1"/>
    <col min="12809" max="12810" width="0" style="131" hidden="1" customWidth="1"/>
    <col min="12811" max="13056" width="9.1796875" style="131"/>
    <col min="13057" max="13057" width="11.54296875" style="131" customWidth="1"/>
    <col min="13058" max="13059" width="9.26953125" style="131" customWidth="1"/>
    <col min="13060" max="13060" width="12" style="131" customWidth="1"/>
    <col min="13061" max="13061" width="15.453125" style="131" customWidth="1"/>
    <col min="13062" max="13062" width="0.1796875" style="131" customWidth="1"/>
    <col min="13063" max="13063" width="13.7265625" style="131" customWidth="1"/>
    <col min="13064" max="13064" width="10.7265625" style="131" customWidth="1"/>
    <col min="13065" max="13066" width="0" style="131" hidden="1" customWidth="1"/>
    <col min="13067" max="13312" width="9.1796875" style="131"/>
    <col min="13313" max="13313" width="11.54296875" style="131" customWidth="1"/>
    <col min="13314" max="13315" width="9.26953125" style="131" customWidth="1"/>
    <col min="13316" max="13316" width="12" style="131" customWidth="1"/>
    <col min="13317" max="13317" width="15.453125" style="131" customWidth="1"/>
    <col min="13318" max="13318" width="0.1796875" style="131" customWidth="1"/>
    <col min="13319" max="13319" width="13.7265625" style="131" customWidth="1"/>
    <col min="13320" max="13320" width="10.7265625" style="131" customWidth="1"/>
    <col min="13321" max="13322" width="0" style="131" hidden="1" customWidth="1"/>
    <col min="13323" max="13568" width="9.1796875" style="131"/>
    <col min="13569" max="13569" width="11.54296875" style="131" customWidth="1"/>
    <col min="13570" max="13571" width="9.26953125" style="131" customWidth="1"/>
    <col min="13572" max="13572" width="12" style="131" customWidth="1"/>
    <col min="13573" max="13573" width="15.453125" style="131" customWidth="1"/>
    <col min="13574" max="13574" width="0.1796875" style="131" customWidth="1"/>
    <col min="13575" max="13575" width="13.7265625" style="131" customWidth="1"/>
    <col min="13576" max="13576" width="10.7265625" style="131" customWidth="1"/>
    <col min="13577" max="13578" width="0" style="131" hidden="1" customWidth="1"/>
    <col min="13579" max="13824" width="9.1796875" style="131"/>
    <col min="13825" max="13825" width="11.54296875" style="131" customWidth="1"/>
    <col min="13826" max="13827" width="9.26953125" style="131" customWidth="1"/>
    <col min="13828" max="13828" width="12" style="131" customWidth="1"/>
    <col min="13829" max="13829" width="15.453125" style="131" customWidth="1"/>
    <col min="13830" max="13830" width="0.1796875" style="131" customWidth="1"/>
    <col min="13831" max="13831" width="13.7265625" style="131" customWidth="1"/>
    <col min="13832" max="13832" width="10.7265625" style="131" customWidth="1"/>
    <col min="13833" max="13834" width="0" style="131" hidden="1" customWidth="1"/>
    <col min="13835" max="14080" width="9.1796875" style="131"/>
    <col min="14081" max="14081" width="11.54296875" style="131" customWidth="1"/>
    <col min="14082" max="14083" width="9.26953125" style="131" customWidth="1"/>
    <col min="14084" max="14084" width="12" style="131" customWidth="1"/>
    <col min="14085" max="14085" width="15.453125" style="131" customWidth="1"/>
    <col min="14086" max="14086" width="0.1796875" style="131" customWidth="1"/>
    <col min="14087" max="14087" width="13.7265625" style="131" customWidth="1"/>
    <col min="14088" max="14088" width="10.7265625" style="131" customWidth="1"/>
    <col min="14089" max="14090" width="0" style="131" hidden="1" customWidth="1"/>
    <col min="14091" max="14336" width="9.1796875" style="131"/>
    <col min="14337" max="14337" width="11.54296875" style="131" customWidth="1"/>
    <col min="14338" max="14339" width="9.26953125" style="131" customWidth="1"/>
    <col min="14340" max="14340" width="12" style="131" customWidth="1"/>
    <col min="14341" max="14341" width="15.453125" style="131" customWidth="1"/>
    <col min="14342" max="14342" width="0.1796875" style="131" customWidth="1"/>
    <col min="14343" max="14343" width="13.7265625" style="131" customWidth="1"/>
    <col min="14344" max="14344" width="10.7265625" style="131" customWidth="1"/>
    <col min="14345" max="14346" width="0" style="131" hidden="1" customWidth="1"/>
    <col min="14347" max="14592" width="9.1796875" style="131"/>
    <col min="14593" max="14593" width="11.54296875" style="131" customWidth="1"/>
    <col min="14594" max="14595" width="9.26953125" style="131" customWidth="1"/>
    <col min="14596" max="14596" width="12" style="131" customWidth="1"/>
    <col min="14597" max="14597" width="15.453125" style="131" customWidth="1"/>
    <col min="14598" max="14598" width="0.1796875" style="131" customWidth="1"/>
    <col min="14599" max="14599" width="13.7265625" style="131" customWidth="1"/>
    <col min="14600" max="14600" width="10.7265625" style="131" customWidth="1"/>
    <col min="14601" max="14602" width="0" style="131" hidden="1" customWidth="1"/>
    <col min="14603" max="14848" width="9.1796875" style="131"/>
    <col min="14849" max="14849" width="11.54296875" style="131" customWidth="1"/>
    <col min="14850" max="14851" width="9.26953125" style="131" customWidth="1"/>
    <col min="14852" max="14852" width="12" style="131" customWidth="1"/>
    <col min="14853" max="14853" width="15.453125" style="131" customWidth="1"/>
    <col min="14854" max="14854" width="0.1796875" style="131" customWidth="1"/>
    <col min="14855" max="14855" width="13.7265625" style="131" customWidth="1"/>
    <col min="14856" max="14856" width="10.7265625" style="131" customWidth="1"/>
    <col min="14857" max="14858" width="0" style="131" hidden="1" customWidth="1"/>
    <col min="14859" max="15104" width="9.1796875" style="131"/>
    <col min="15105" max="15105" width="11.54296875" style="131" customWidth="1"/>
    <col min="15106" max="15107" width="9.26953125" style="131" customWidth="1"/>
    <col min="15108" max="15108" width="12" style="131" customWidth="1"/>
    <col min="15109" max="15109" width="15.453125" style="131" customWidth="1"/>
    <col min="15110" max="15110" width="0.1796875" style="131" customWidth="1"/>
    <col min="15111" max="15111" width="13.7265625" style="131" customWidth="1"/>
    <col min="15112" max="15112" width="10.7265625" style="131" customWidth="1"/>
    <col min="15113" max="15114" width="0" style="131" hidden="1" customWidth="1"/>
    <col min="15115" max="15360" width="9.1796875" style="131"/>
    <col min="15361" max="15361" width="11.54296875" style="131" customWidth="1"/>
    <col min="15362" max="15363" width="9.26953125" style="131" customWidth="1"/>
    <col min="15364" max="15364" width="12" style="131" customWidth="1"/>
    <col min="15365" max="15365" width="15.453125" style="131" customWidth="1"/>
    <col min="15366" max="15366" width="0.1796875" style="131" customWidth="1"/>
    <col min="15367" max="15367" width="13.7265625" style="131" customWidth="1"/>
    <col min="15368" max="15368" width="10.7265625" style="131" customWidth="1"/>
    <col min="15369" max="15370" width="0" style="131" hidden="1" customWidth="1"/>
    <col min="15371" max="15616" width="9.1796875" style="131"/>
    <col min="15617" max="15617" width="11.54296875" style="131" customWidth="1"/>
    <col min="15618" max="15619" width="9.26953125" style="131" customWidth="1"/>
    <col min="15620" max="15620" width="12" style="131" customWidth="1"/>
    <col min="15621" max="15621" width="15.453125" style="131" customWidth="1"/>
    <col min="15622" max="15622" width="0.1796875" style="131" customWidth="1"/>
    <col min="15623" max="15623" width="13.7265625" style="131" customWidth="1"/>
    <col min="15624" max="15624" width="10.7265625" style="131" customWidth="1"/>
    <col min="15625" max="15626" width="0" style="131" hidden="1" customWidth="1"/>
    <col min="15627" max="15872" width="9.1796875" style="131"/>
    <col min="15873" max="15873" width="11.54296875" style="131" customWidth="1"/>
    <col min="15874" max="15875" width="9.26953125" style="131" customWidth="1"/>
    <col min="15876" max="15876" width="12" style="131" customWidth="1"/>
    <col min="15877" max="15877" width="15.453125" style="131" customWidth="1"/>
    <col min="15878" max="15878" width="0.1796875" style="131" customWidth="1"/>
    <col min="15879" max="15879" width="13.7265625" style="131" customWidth="1"/>
    <col min="15880" max="15880" width="10.7265625" style="131" customWidth="1"/>
    <col min="15881" max="15882" width="0" style="131" hidden="1" customWidth="1"/>
    <col min="15883" max="16128" width="9.1796875" style="131"/>
    <col min="16129" max="16129" width="11.54296875" style="131" customWidth="1"/>
    <col min="16130" max="16131" width="9.26953125" style="131" customWidth="1"/>
    <col min="16132" max="16132" width="12" style="131" customWidth="1"/>
    <col min="16133" max="16133" width="15.453125" style="131" customWidth="1"/>
    <col min="16134" max="16134" width="0.1796875" style="131" customWidth="1"/>
    <col min="16135" max="16135" width="13.7265625" style="131" customWidth="1"/>
    <col min="16136" max="16136" width="10.7265625" style="131" customWidth="1"/>
    <col min="16137" max="16138" width="0" style="131" hidden="1" customWidth="1"/>
    <col min="16139" max="16384" width="9.1796875" style="131"/>
  </cols>
  <sheetData>
    <row r="1" spans="1:11" ht="20.149999999999999" customHeight="1">
      <c r="A1" s="127" t="s">
        <v>6</v>
      </c>
      <c r="B1" s="127"/>
      <c r="C1" s="127"/>
      <c r="D1" s="127"/>
      <c r="E1" s="127"/>
      <c r="F1" s="128"/>
      <c r="G1" s="129"/>
      <c r="H1" s="212"/>
      <c r="I1" s="129"/>
      <c r="J1" s="130"/>
    </row>
    <row r="2" spans="1:11" ht="20.149999999999999" customHeight="1">
      <c r="A2" s="144" t="s">
        <v>42</v>
      </c>
      <c r="B2" s="130"/>
      <c r="C2" s="130"/>
      <c r="D2" s="130"/>
      <c r="E2" s="128"/>
      <c r="F2" s="128"/>
      <c r="G2" s="129"/>
      <c r="H2" s="212"/>
      <c r="I2" s="129"/>
      <c r="J2" s="130"/>
    </row>
    <row r="3" spans="1:11" ht="20.149999999999999" customHeight="1">
      <c r="A3" s="144" t="s">
        <v>202</v>
      </c>
      <c r="B3" s="130"/>
      <c r="C3" s="130"/>
      <c r="D3" s="130"/>
      <c r="E3" s="128"/>
      <c r="F3" s="128"/>
      <c r="G3" s="129"/>
      <c r="H3" s="212"/>
      <c r="I3" s="129"/>
      <c r="J3" s="130"/>
    </row>
    <row r="4" spans="1:11" ht="20.149999999999999" customHeight="1">
      <c r="A4" s="144"/>
      <c r="B4" s="130"/>
      <c r="C4" s="130"/>
      <c r="D4" s="130"/>
      <c r="E4" s="128"/>
      <c r="F4" s="128"/>
      <c r="G4" s="129"/>
      <c r="H4" s="212"/>
      <c r="I4" s="129"/>
      <c r="J4" s="130"/>
    </row>
    <row r="5" spans="1:11" ht="20.149999999999999" customHeight="1">
      <c r="A5" s="144"/>
      <c r="B5" s="130"/>
      <c r="C5" s="130"/>
      <c r="D5" s="130"/>
      <c r="E5" s="128"/>
      <c r="F5" s="128"/>
      <c r="G5" s="129"/>
      <c r="H5" s="212"/>
      <c r="I5" s="129"/>
      <c r="J5" s="130"/>
    </row>
    <row r="6" spans="1:11" ht="20.149999999999999" customHeight="1">
      <c r="A6" s="133" t="s">
        <v>203</v>
      </c>
      <c r="B6" s="130"/>
      <c r="C6" s="130"/>
      <c r="D6" s="130"/>
      <c r="E6" s="128"/>
      <c r="F6" s="128"/>
      <c r="G6" s="128"/>
      <c r="H6" s="213"/>
      <c r="I6" s="128"/>
      <c r="J6" s="130"/>
    </row>
    <row r="7" spans="1:11" ht="20.149999999999999" customHeight="1">
      <c r="A7" s="144" t="s">
        <v>204</v>
      </c>
      <c r="B7" s="134"/>
      <c r="C7" s="134"/>
      <c r="D7" s="130"/>
      <c r="E7" s="135"/>
      <c r="F7" s="130"/>
      <c r="G7" s="130"/>
      <c r="H7" s="214"/>
      <c r="I7" s="130"/>
      <c r="J7" s="130"/>
    </row>
    <row r="8" spans="1:11" ht="12.5">
      <c r="A8" s="231"/>
      <c r="B8" s="232"/>
      <c r="C8" s="232"/>
      <c r="D8" s="233"/>
      <c r="E8" s="136"/>
      <c r="F8" s="137"/>
      <c r="G8" s="231"/>
      <c r="H8" s="232"/>
      <c r="I8" s="232"/>
      <c r="J8" s="233"/>
      <c r="K8" s="138"/>
    </row>
    <row r="9" spans="1:11" ht="14">
      <c r="A9" s="195" t="s">
        <v>70</v>
      </c>
      <c r="B9" s="140"/>
      <c r="C9" s="140"/>
      <c r="D9" s="140"/>
      <c r="E9" s="141" t="s">
        <v>205</v>
      </c>
      <c r="F9" s="234" t="s">
        <v>141</v>
      </c>
      <c r="G9" s="235"/>
      <c r="H9" s="235"/>
      <c r="I9" s="235"/>
      <c r="K9" s="138"/>
    </row>
    <row r="10" spans="1:11" ht="14">
      <c r="A10" s="196" t="s">
        <v>71</v>
      </c>
      <c r="B10" s="143"/>
      <c r="C10" s="143"/>
      <c r="D10" s="143"/>
      <c r="E10" s="141" t="s">
        <v>23</v>
      </c>
      <c r="F10" s="236">
        <v>43879</v>
      </c>
      <c r="G10" s="237"/>
      <c r="H10" s="237"/>
      <c r="I10" s="237"/>
      <c r="K10" s="138"/>
    </row>
    <row r="11" spans="1:11" ht="14">
      <c r="A11" s="196" t="s">
        <v>72</v>
      </c>
      <c r="B11" s="143"/>
      <c r="C11" s="143"/>
      <c r="D11" s="143"/>
      <c r="E11" s="141" t="s">
        <v>206</v>
      </c>
      <c r="F11" s="229" t="s">
        <v>219</v>
      </c>
      <c r="G11" s="230"/>
      <c r="H11" s="230"/>
      <c r="I11" s="230"/>
      <c r="K11" s="138"/>
    </row>
    <row r="12" spans="1:11" ht="14">
      <c r="A12" s="196" t="s">
        <v>73</v>
      </c>
      <c r="B12" s="143"/>
      <c r="C12" s="143"/>
      <c r="D12" s="143"/>
      <c r="E12" s="141" t="s">
        <v>207</v>
      </c>
      <c r="F12" s="229" t="s">
        <v>218</v>
      </c>
      <c r="G12" s="230"/>
      <c r="H12" s="230"/>
      <c r="I12" s="230"/>
      <c r="K12" s="138"/>
    </row>
    <row r="13" spans="1:11" ht="14">
      <c r="A13" s="145" t="s">
        <v>74</v>
      </c>
      <c r="B13" s="143"/>
      <c r="C13" s="143"/>
      <c r="D13" s="143"/>
      <c r="E13" s="141" t="s">
        <v>208</v>
      </c>
      <c r="F13" s="229" t="s">
        <v>148</v>
      </c>
      <c r="G13" s="230"/>
      <c r="H13" s="230"/>
      <c r="I13" s="230"/>
      <c r="K13" s="138"/>
    </row>
    <row r="14" spans="1:11" ht="14">
      <c r="A14" s="145" t="s">
        <v>75</v>
      </c>
      <c r="B14" s="140"/>
      <c r="C14" s="140"/>
      <c r="D14" s="140"/>
      <c r="E14" s="141" t="s">
        <v>209</v>
      </c>
      <c r="F14" s="229" t="s">
        <v>77</v>
      </c>
      <c r="G14" s="230"/>
      <c r="H14" s="230"/>
      <c r="I14" s="230"/>
      <c r="K14" s="138"/>
    </row>
    <row r="15" spans="1:11" ht="14">
      <c r="A15" s="195"/>
      <c r="B15" s="140"/>
      <c r="C15" s="140"/>
      <c r="D15" s="146"/>
      <c r="E15" s="147"/>
      <c r="F15" s="130"/>
      <c r="G15" s="148"/>
      <c r="H15" s="214"/>
      <c r="I15" s="149"/>
      <c r="K15" s="138"/>
    </row>
    <row r="16" spans="1:11" ht="14">
      <c r="A16" s="150" t="s">
        <v>210</v>
      </c>
      <c r="B16" s="151" t="s">
        <v>211</v>
      </c>
      <c r="C16" s="152"/>
      <c r="D16" s="152"/>
      <c r="E16" s="152"/>
      <c r="F16" s="153"/>
      <c r="G16" s="154" t="s">
        <v>212</v>
      </c>
      <c r="H16" s="154" t="s">
        <v>213</v>
      </c>
      <c r="I16" s="154"/>
      <c r="J16" s="150"/>
      <c r="K16" s="138"/>
    </row>
    <row r="17" spans="1:14">
      <c r="A17" s="155"/>
      <c r="B17" s="156"/>
      <c r="C17" s="156"/>
      <c r="D17" s="156"/>
      <c r="E17" s="156"/>
      <c r="F17" s="157"/>
      <c r="G17" s="158"/>
      <c r="H17" s="159" t="s">
        <v>214</v>
      </c>
      <c r="I17" s="160"/>
      <c r="J17" s="161"/>
      <c r="K17" s="138"/>
    </row>
    <row r="18" spans="1:14" ht="15.5">
      <c r="A18" s="165" t="s">
        <v>215</v>
      </c>
      <c r="B18" s="166"/>
      <c r="C18" s="166"/>
      <c r="D18" s="166"/>
      <c r="E18" s="167"/>
      <c r="F18" s="168"/>
      <c r="G18" s="169"/>
      <c r="H18" s="215"/>
      <c r="I18" s="197"/>
      <c r="J18" s="198"/>
      <c r="K18" s="138"/>
    </row>
    <row r="19" spans="1:14" ht="15.5">
      <c r="A19" s="163">
        <v>1</v>
      </c>
      <c r="B19" s="173" t="s">
        <v>245</v>
      </c>
      <c r="C19" s="166"/>
      <c r="D19" s="166"/>
      <c r="E19" s="166"/>
      <c r="F19" s="168"/>
      <c r="G19" s="174">
        <v>194</v>
      </c>
      <c r="H19" s="216">
        <v>154.80000000000001</v>
      </c>
      <c r="I19" s="197"/>
      <c r="J19" s="198"/>
    </row>
    <row r="20" spans="1:14" ht="15.5">
      <c r="A20" s="163">
        <v>2</v>
      </c>
      <c r="B20" s="175" t="s">
        <v>246</v>
      </c>
      <c r="C20" s="166"/>
      <c r="D20" s="166"/>
      <c r="E20" s="166"/>
      <c r="F20" s="176"/>
      <c r="G20" s="177">
        <v>194</v>
      </c>
      <c r="H20" s="217">
        <v>154.80000000000001</v>
      </c>
      <c r="I20" s="199"/>
      <c r="J20" s="200"/>
      <c r="K20" s="138"/>
    </row>
    <row r="21" spans="1:14" ht="15.5">
      <c r="A21" s="163">
        <v>3</v>
      </c>
      <c r="B21" s="175" t="s">
        <v>247</v>
      </c>
      <c r="C21" s="166"/>
      <c r="D21" s="166"/>
      <c r="E21" s="166"/>
      <c r="F21" s="176"/>
      <c r="G21" s="177">
        <v>194</v>
      </c>
      <c r="H21" s="217">
        <v>154.80000000000001</v>
      </c>
      <c r="I21" s="199"/>
      <c r="J21" s="200"/>
      <c r="K21" s="138"/>
    </row>
    <row r="22" spans="1:14" ht="15.5">
      <c r="A22" s="163"/>
      <c r="B22" s="175"/>
      <c r="C22" s="166"/>
      <c r="D22" s="166"/>
      <c r="E22" s="166"/>
      <c r="F22" s="176"/>
      <c r="G22" s="177"/>
      <c r="H22" s="217"/>
      <c r="I22" s="199"/>
      <c r="J22" s="200"/>
      <c r="K22" s="138"/>
    </row>
    <row r="23" spans="1:14" ht="16" thickBot="1">
      <c r="A23" s="163"/>
      <c r="B23" s="175"/>
      <c r="C23" s="166"/>
      <c r="D23" s="166"/>
      <c r="E23" s="166"/>
      <c r="F23" s="176"/>
      <c r="G23" s="177"/>
      <c r="H23" s="272">
        <f>SUM(H19:H22)</f>
        <v>464.40000000000003</v>
      </c>
      <c r="I23" s="199"/>
      <c r="J23" s="200"/>
      <c r="K23" s="138"/>
    </row>
    <row r="24" spans="1:14" ht="16" thickTop="1">
      <c r="A24" s="163"/>
      <c r="B24" s="175"/>
      <c r="C24" s="166"/>
      <c r="D24" s="166"/>
      <c r="E24" s="166"/>
      <c r="F24" s="176"/>
      <c r="G24" s="208"/>
      <c r="H24" s="190"/>
      <c r="I24" s="201">
        <f>SUM(H24)</f>
        <v>0</v>
      </c>
      <c r="J24" s="202">
        <f>SUM(H24:I24)</f>
        <v>0</v>
      </c>
      <c r="K24" s="138"/>
      <c r="N24" s="203"/>
    </row>
    <row r="25" spans="1:14" ht="15.5">
      <c r="A25" s="163"/>
      <c r="B25" s="166"/>
      <c r="C25" s="166"/>
      <c r="D25" s="166"/>
      <c r="E25" s="166"/>
      <c r="F25" s="168"/>
      <c r="G25" s="174"/>
      <c r="H25" s="216"/>
      <c r="I25" s="201"/>
      <c r="J25" s="202"/>
    </row>
    <row r="26" spans="1:14" ht="15.5">
      <c r="A26" s="165" t="s">
        <v>227</v>
      </c>
      <c r="B26" s="166"/>
      <c r="C26" s="166"/>
      <c r="D26" s="166"/>
      <c r="E26" s="166"/>
      <c r="F26" s="168"/>
      <c r="G26" s="174"/>
      <c r="H26" s="216"/>
      <c r="I26" s="201"/>
      <c r="J26" s="202"/>
    </row>
    <row r="27" spans="1:14" ht="15.5">
      <c r="A27" s="163">
        <v>1</v>
      </c>
      <c r="B27" s="166" t="s">
        <v>248</v>
      </c>
      <c r="C27" s="166"/>
      <c r="D27" s="166"/>
      <c r="E27" s="166"/>
      <c r="F27" s="168"/>
      <c r="G27" s="174">
        <v>2800</v>
      </c>
      <c r="H27" s="216">
        <v>500</v>
      </c>
      <c r="I27" s="201"/>
      <c r="J27" s="202"/>
    </row>
    <row r="28" spans="1:14" ht="15.5">
      <c r="A28" s="163"/>
      <c r="B28" s="166" t="s">
        <v>249</v>
      </c>
      <c r="C28" s="166"/>
      <c r="D28" s="166"/>
      <c r="E28" s="166"/>
      <c r="F28" s="168"/>
      <c r="G28" s="174"/>
      <c r="H28" s="216"/>
      <c r="I28" s="201"/>
      <c r="J28" s="202"/>
    </row>
    <row r="29" spans="1:14" ht="15.5">
      <c r="A29" s="163"/>
      <c r="B29" s="166"/>
      <c r="C29" s="166"/>
      <c r="D29" s="166"/>
      <c r="E29" s="166"/>
      <c r="F29" s="168"/>
      <c r="G29" s="174"/>
      <c r="H29" s="216"/>
      <c r="I29" s="201"/>
      <c r="J29" s="202"/>
    </row>
    <row r="30" spans="1:14" ht="15.5">
      <c r="A30" s="163">
        <v>2</v>
      </c>
      <c r="B30" s="166" t="s">
        <v>250</v>
      </c>
      <c r="C30" s="166"/>
      <c r="D30" s="166"/>
      <c r="E30" s="166"/>
      <c r="F30" s="168"/>
      <c r="G30" s="174">
        <v>1400</v>
      </c>
      <c r="H30" s="216">
        <v>300</v>
      </c>
      <c r="I30" s="201"/>
      <c r="J30" s="202"/>
    </row>
    <row r="31" spans="1:14" ht="16" thickBot="1">
      <c r="A31" s="163"/>
      <c r="B31" s="166"/>
      <c r="C31" s="166"/>
      <c r="D31" s="166"/>
      <c r="E31" s="166"/>
      <c r="F31" s="168"/>
      <c r="G31" s="274">
        <f>SUM(G27:G30)</f>
        <v>4200</v>
      </c>
      <c r="H31" s="273">
        <f>SUM(H27:H30)</f>
        <v>800</v>
      </c>
      <c r="I31" s="201"/>
      <c r="J31" s="202"/>
    </row>
    <row r="32" spans="1:14" ht="16" thickTop="1">
      <c r="A32" s="163"/>
      <c r="B32" s="166"/>
      <c r="C32" s="166"/>
      <c r="D32" s="166"/>
      <c r="E32" s="166"/>
      <c r="F32" s="168"/>
      <c r="G32" s="174"/>
      <c r="H32" s="216"/>
      <c r="I32" s="201"/>
      <c r="J32" s="202"/>
    </row>
    <row r="33" spans="1:11" ht="16" thickBot="1">
      <c r="A33" s="163"/>
      <c r="B33" s="166"/>
      <c r="C33" s="166"/>
      <c r="D33" s="166"/>
      <c r="E33" s="166"/>
      <c r="F33" s="168"/>
      <c r="G33" s="174"/>
      <c r="H33" s="216"/>
      <c r="I33" s="201"/>
      <c r="J33" s="202"/>
      <c r="K33" s="138"/>
    </row>
    <row r="34" spans="1:11" ht="16.5" thickTop="1" thickBot="1">
      <c r="A34" s="183"/>
      <c r="B34" s="184"/>
      <c r="C34" s="184"/>
      <c r="D34" s="164" t="s">
        <v>251</v>
      </c>
      <c r="E34" s="164"/>
      <c r="F34" s="164" t="s">
        <v>0</v>
      </c>
      <c r="G34" s="193">
        <f>SUM(G19:G30)</f>
        <v>4782</v>
      </c>
      <c r="H34" s="264">
        <v>1264.8</v>
      </c>
      <c r="I34" s="204"/>
      <c r="J34" s="205"/>
      <c r="K34" s="138"/>
    </row>
    <row r="35" spans="1:11" ht="16" thickTop="1">
      <c r="A35" s="173"/>
      <c r="B35" s="168"/>
      <c r="C35" s="187"/>
      <c r="D35" s="168"/>
      <c r="E35" s="166"/>
      <c r="F35" s="166"/>
      <c r="G35" s="166"/>
      <c r="H35" s="218"/>
      <c r="I35" s="130"/>
      <c r="J35" s="130"/>
    </row>
    <row r="36" spans="1:11" ht="15.5">
      <c r="A36" s="173"/>
      <c r="B36" s="168"/>
      <c r="C36" s="187"/>
      <c r="D36" s="168"/>
      <c r="E36" s="188"/>
      <c r="F36" s="188"/>
      <c r="G36" s="188"/>
      <c r="H36" s="219" t="s">
        <v>216</v>
      </c>
      <c r="I36" s="206"/>
      <c r="J36" s="206"/>
    </row>
    <row r="37" spans="1:11" ht="20.149999999999999" customHeight="1">
      <c r="A37" s="173"/>
      <c r="B37" s="168"/>
      <c r="C37" s="187"/>
      <c r="D37" s="168"/>
      <c r="E37" s="166"/>
      <c r="F37" s="166"/>
      <c r="G37" s="166"/>
      <c r="H37" s="218"/>
      <c r="I37" s="130"/>
      <c r="J37" s="130"/>
    </row>
    <row r="38" spans="1:11" ht="20.149999999999999" customHeight="1">
      <c r="A38" s="173"/>
      <c r="B38" s="168"/>
      <c r="C38" s="187"/>
      <c r="D38" s="168"/>
      <c r="E38" s="166"/>
      <c r="F38" s="166"/>
      <c r="G38" s="166"/>
      <c r="H38" s="218"/>
      <c r="I38" s="130"/>
      <c r="J38" s="130"/>
    </row>
    <row r="39" spans="1:11" ht="20.149999999999999" customHeight="1">
      <c r="A39" s="173"/>
      <c r="B39" s="168"/>
      <c r="C39" s="187"/>
      <c r="D39" s="168"/>
      <c r="E39" s="166"/>
      <c r="F39" s="166"/>
      <c r="G39" s="166"/>
      <c r="H39" s="218"/>
      <c r="I39" s="130"/>
      <c r="J39" s="130"/>
    </row>
    <row r="40" spans="1:11" ht="15.5">
      <c r="A40" s="173"/>
      <c r="B40" s="168"/>
      <c r="C40" s="187"/>
      <c r="D40" s="168"/>
      <c r="E40" s="166"/>
      <c r="F40" s="166"/>
      <c r="G40" s="189" t="s">
        <v>217</v>
      </c>
      <c r="H40" s="220"/>
      <c r="I40" s="207"/>
      <c r="J40" s="207"/>
    </row>
    <row r="41" spans="1:11" ht="15.5">
      <c r="A41" s="173"/>
      <c r="B41" s="187"/>
      <c r="C41" s="187"/>
      <c r="D41" s="187"/>
      <c r="E41" s="173"/>
      <c r="F41" s="173"/>
      <c r="G41" s="173"/>
      <c r="H41" s="221"/>
    </row>
    <row r="42" spans="1:11">
      <c r="B42" s="162"/>
      <c r="C42" s="162"/>
      <c r="D42" s="162"/>
    </row>
    <row r="43" spans="1:11">
      <c r="B43" s="162"/>
      <c r="C43" s="162"/>
      <c r="D43" s="162"/>
    </row>
    <row r="44" spans="1:11">
      <c r="B44" s="162"/>
      <c r="C44" s="162"/>
      <c r="D44" s="162"/>
    </row>
    <row r="45" spans="1:11">
      <c r="B45" s="162"/>
      <c r="C45" s="162"/>
      <c r="D45" s="162"/>
    </row>
    <row r="46" spans="1:11">
      <c r="B46" s="162"/>
      <c r="C46" s="162"/>
      <c r="D46" s="162"/>
    </row>
    <row r="47" spans="1:11">
      <c r="B47" s="162"/>
      <c r="C47" s="162"/>
      <c r="D47" s="162"/>
    </row>
    <row r="48" spans="1:11">
      <c r="B48" s="162"/>
      <c r="C48" s="162"/>
      <c r="D48" s="162"/>
    </row>
    <row r="49" spans="2:8">
      <c r="B49" s="162"/>
      <c r="C49" s="162"/>
      <c r="D49" s="162"/>
    </row>
    <row r="50" spans="2:8">
      <c r="B50" s="162"/>
      <c r="C50" s="162"/>
      <c r="D50" s="162"/>
    </row>
    <row r="51" spans="2:8">
      <c r="B51" s="162"/>
      <c r="C51" s="162"/>
      <c r="D51" s="162"/>
    </row>
    <row r="52" spans="2:8">
      <c r="B52" s="162"/>
      <c r="C52" s="162"/>
      <c r="D52" s="162"/>
    </row>
    <row r="53" spans="2:8">
      <c r="B53" s="162"/>
      <c r="C53" s="162"/>
      <c r="D53" s="162"/>
    </row>
    <row r="54" spans="2:8">
      <c r="B54" s="162"/>
      <c r="C54" s="162"/>
      <c r="D54" s="162"/>
    </row>
    <row r="55" spans="2:8">
      <c r="B55" s="162"/>
      <c r="C55" s="162"/>
      <c r="D55" s="162"/>
      <c r="H55" s="223"/>
    </row>
    <row r="56" spans="2:8">
      <c r="B56" s="162"/>
      <c r="C56" s="162"/>
      <c r="D56" s="162"/>
      <c r="H56" s="223"/>
    </row>
    <row r="57" spans="2:8">
      <c r="B57" s="162"/>
      <c r="C57" s="162"/>
      <c r="D57" s="162"/>
      <c r="H57" s="223"/>
    </row>
    <row r="58" spans="2:8">
      <c r="B58" s="162"/>
      <c r="C58" s="162"/>
      <c r="D58" s="162"/>
      <c r="H58" s="223"/>
    </row>
    <row r="59" spans="2:8">
      <c r="B59" s="162"/>
      <c r="C59" s="162"/>
      <c r="D59" s="162"/>
      <c r="H59" s="223"/>
    </row>
    <row r="60" spans="2:8">
      <c r="B60" s="162"/>
      <c r="C60" s="162"/>
      <c r="D60" s="162"/>
      <c r="H60" s="223"/>
    </row>
    <row r="61" spans="2:8">
      <c r="B61" s="162"/>
      <c r="C61" s="162"/>
      <c r="D61" s="162"/>
      <c r="H61" s="223"/>
    </row>
    <row r="62" spans="2:8">
      <c r="B62" s="162"/>
      <c r="C62" s="162"/>
      <c r="D62" s="162"/>
      <c r="H62" s="223"/>
    </row>
    <row r="63" spans="2:8">
      <c r="B63" s="162"/>
      <c r="C63" s="162"/>
      <c r="D63" s="162"/>
      <c r="H63" s="223"/>
    </row>
    <row r="64" spans="2:8">
      <c r="B64" s="162"/>
      <c r="C64" s="162"/>
      <c r="D64" s="162"/>
      <c r="H64" s="223"/>
    </row>
    <row r="65" spans="2:8">
      <c r="B65" s="162"/>
      <c r="C65" s="162"/>
      <c r="D65" s="162"/>
      <c r="H65" s="223"/>
    </row>
    <row r="66" spans="2:8">
      <c r="B66" s="162"/>
      <c r="C66" s="162"/>
      <c r="D66" s="162"/>
      <c r="H66" s="223"/>
    </row>
    <row r="67" spans="2:8">
      <c r="B67" s="162"/>
      <c r="C67" s="162"/>
      <c r="D67" s="162"/>
      <c r="H67" s="223"/>
    </row>
    <row r="68" spans="2:8">
      <c r="B68" s="162"/>
      <c r="C68" s="162"/>
      <c r="D68" s="162"/>
      <c r="H68" s="223"/>
    </row>
    <row r="69" spans="2:8">
      <c r="B69" s="162"/>
      <c r="C69" s="162"/>
      <c r="D69" s="162"/>
      <c r="H69" s="223"/>
    </row>
    <row r="70" spans="2:8">
      <c r="B70" s="162"/>
      <c r="C70" s="162"/>
      <c r="D70" s="162"/>
      <c r="H70" s="223"/>
    </row>
    <row r="71" spans="2:8">
      <c r="B71" s="162"/>
      <c r="C71" s="162"/>
      <c r="D71" s="162"/>
      <c r="H71" s="223"/>
    </row>
    <row r="72" spans="2:8">
      <c r="B72" s="162"/>
      <c r="C72" s="162"/>
      <c r="D72" s="162"/>
      <c r="H72" s="223"/>
    </row>
    <row r="73" spans="2:8">
      <c r="B73" s="162"/>
      <c r="C73" s="162"/>
      <c r="D73" s="162"/>
      <c r="H73" s="223"/>
    </row>
    <row r="74" spans="2:8">
      <c r="B74" s="162"/>
      <c r="C74" s="162"/>
      <c r="D74" s="162"/>
      <c r="H74" s="223"/>
    </row>
    <row r="75" spans="2:8">
      <c r="B75" s="162"/>
      <c r="C75" s="162"/>
      <c r="D75" s="162"/>
      <c r="H75" s="223"/>
    </row>
    <row r="76" spans="2:8">
      <c r="B76" s="162"/>
      <c r="C76" s="162"/>
      <c r="D76" s="162"/>
      <c r="H76" s="223"/>
    </row>
    <row r="77" spans="2:8">
      <c r="B77" s="162"/>
      <c r="C77" s="162"/>
      <c r="D77" s="162"/>
      <c r="H77" s="223"/>
    </row>
    <row r="78" spans="2:8">
      <c r="B78" s="162"/>
      <c r="C78" s="162"/>
      <c r="D78" s="162"/>
      <c r="H78" s="223"/>
    </row>
    <row r="79" spans="2:8">
      <c r="B79" s="162"/>
      <c r="C79" s="162"/>
      <c r="D79" s="162"/>
      <c r="H79" s="223"/>
    </row>
    <row r="80" spans="2:8">
      <c r="B80" s="162"/>
      <c r="C80" s="162"/>
      <c r="D80" s="162"/>
      <c r="H80" s="223"/>
    </row>
    <row r="81" spans="2:8">
      <c r="B81" s="162"/>
      <c r="C81" s="162"/>
      <c r="D81" s="162"/>
      <c r="H81" s="223"/>
    </row>
    <row r="82" spans="2:8">
      <c r="B82" s="162"/>
      <c r="C82" s="162"/>
      <c r="D82" s="162"/>
      <c r="H82" s="223"/>
    </row>
    <row r="83" spans="2:8">
      <c r="B83" s="162"/>
      <c r="C83" s="162"/>
      <c r="D83" s="162"/>
      <c r="H83" s="223"/>
    </row>
    <row r="84" spans="2:8">
      <c r="B84" s="162"/>
      <c r="C84" s="162"/>
      <c r="D84" s="162"/>
      <c r="H84" s="223"/>
    </row>
    <row r="85" spans="2:8">
      <c r="B85" s="162"/>
      <c r="C85" s="162"/>
      <c r="D85" s="162"/>
      <c r="H85" s="223"/>
    </row>
    <row r="86" spans="2:8">
      <c r="B86" s="162"/>
      <c r="C86" s="162"/>
      <c r="D86" s="162"/>
      <c r="H86" s="223"/>
    </row>
    <row r="87" spans="2:8">
      <c r="B87" s="162"/>
      <c r="C87" s="162"/>
      <c r="D87" s="162"/>
      <c r="H87" s="223"/>
    </row>
    <row r="88" spans="2:8">
      <c r="B88" s="162"/>
      <c r="C88" s="162"/>
      <c r="D88" s="162"/>
      <c r="H88" s="223"/>
    </row>
    <row r="89" spans="2:8">
      <c r="B89" s="162"/>
      <c r="C89" s="162"/>
      <c r="D89" s="162"/>
      <c r="H89" s="223"/>
    </row>
    <row r="90" spans="2:8">
      <c r="B90" s="162"/>
      <c r="C90" s="162"/>
      <c r="D90" s="162"/>
      <c r="H90" s="223"/>
    </row>
    <row r="91" spans="2:8">
      <c r="B91" s="162"/>
      <c r="C91" s="162"/>
      <c r="D91" s="162"/>
      <c r="H91" s="223"/>
    </row>
    <row r="92" spans="2:8">
      <c r="B92" s="162"/>
      <c r="C92" s="162"/>
      <c r="D92" s="162"/>
      <c r="H92" s="223"/>
    </row>
    <row r="93" spans="2:8">
      <c r="B93" s="162"/>
      <c r="C93" s="162"/>
      <c r="D93" s="162"/>
      <c r="H93" s="223"/>
    </row>
    <row r="94" spans="2:8">
      <c r="B94" s="162"/>
      <c r="C94" s="162"/>
      <c r="D94" s="162"/>
      <c r="H94" s="223"/>
    </row>
    <row r="95" spans="2:8">
      <c r="B95" s="162"/>
      <c r="C95" s="162"/>
      <c r="D95" s="162"/>
      <c r="H95" s="223"/>
    </row>
    <row r="96" spans="2:8">
      <c r="B96" s="162"/>
      <c r="C96" s="162"/>
      <c r="D96" s="162"/>
      <c r="H96" s="223"/>
    </row>
    <row r="97" spans="2:8">
      <c r="B97" s="162"/>
      <c r="C97" s="162"/>
      <c r="D97" s="162"/>
      <c r="H97" s="223"/>
    </row>
    <row r="98" spans="2:8">
      <c r="B98" s="162"/>
      <c r="C98" s="162"/>
      <c r="D98" s="162"/>
      <c r="H98" s="223"/>
    </row>
    <row r="99" spans="2:8">
      <c r="B99" s="162"/>
      <c r="C99" s="162"/>
      <c r="D99" s="162"/>
      <c r="H99" s="223"/>
    </row>
    <row r="100" spans="2:8">
      <c r="B100" s="162"/>
      <c r="C100" s="162"/>
      <c r="D100" s="162"/>
      <c r="H100" s="223"/>
    </row>
    <row r="101" spans="2:8">
      <c r="B101" s="162"/>
      <c r="C101" s="162"/>
      <c r="D101" s="162"/>
      <c r="H101" s="223"/>
    </row>
    <row r="102" spans="2:8">
      <c r="B102" s="162"/>
      <c r="C102" s="162"/>
      <c r="D102" s="162"/>
      <c r="H102" s="223"/>
    </row>
    <row r="103" spans="2:8">
      <c r="B103" s="162"/>
      <c r="C103" s="162"/>
      <c r="D103" s="162"/>
      <c r="H103" s="223"/>
    </row>
    <row r="104" spans="2:8">
      <c r="B104" s="162"/>
      <c r="C104" s="162"/>
      <c r="D104" s="162"/>
      <c r="H104" s="223"/>
    </row>
    <row r="105" spans="2:8">
      <c r="B105" s="162"/>
      <c r="C105" s="162"/>
      <c r="D105" s="162"/>
      <c r="H105" s="223"/>
    </row>
    <row r="106" spans="2:8">
      <c r="B106" s="162"/>
      <c r="C106" s="162"/>
      <c r="D106" s="162"/>
      <c r="H106" s="223"/>
    </row>
    <row r="107" spans="2:8">
      <c r="B107" s="162"/>
      <c r="C107" s="162"/>
      <c r="D107" s="162"/>
      <c r="H107" s="223"/>
    </row>
    <row r="108" spans="2:8">
      <c r="B108" s="162"/>
      <c r="C108" s="162"/>
      <c r="D108" s="162"/>
      <c r="H108" s="223"/>
    </row>
    <row r="109" spans="2:8">
      <c r="B109" s="162"/>
      <c r="C109" s="162"/>
      <c r="D109" s="162"/>
      <c r="H109" s="223"/>
    </row>
    <row r="110" spans="2:8">
      <c r="B110" s="162"/>
      <c r="C110" s="162"/>
      <c r="D110" s="162"/>
      <c r="H110" s="223"/>
    </row>
    <row r="111" spans="2:8">
      <c r="B111" s="162"/>
      <c r="C111" s="162"/>
      <c r="D111" s="162"/>
      <c r="H111" s="223"/>
    </row>
    <row r="112" spans="2:8">
      <c r="B112" s="162"/>
      <c r="C112" s="162"/>
      <c r="D112" s="162"/>
      <c r="H112" s="223"/>
    </row>
    <row r="113" spans="2:8">
      <c r="B113" s="162"/>
      <c r="C113" s="162"/>
      <c r="D113" s="162"/>
      <c r="H113" s="223"/>
    </row>
    <row r="114" spans="2:8">
      <c r="B114" s="162"/>
      <c r="C114" s="162"/>
      <c r="D114" s="162"/>
      <c r="H114" s="223"/>
    </row>
    <row r="115" spans="2:8">
      <c r="B115" s="162"/>
      <c r="C115" s="162"/>
      <c r="D115" s="162"/>
      <c r="H115" s="223"/>
    </row>
    <row r="116" spans="2:8">
      <c r="B116" s="162"/>
      <c r="C116" s="162"/>
      <c r="D116" s="162"/>
      <c r="H116" s="223"/>
    </row>
    <row r="117" spans="2:8">
      <c r="B117" s="162"/>
      <c r="C117" s="162"/>
      <c r="D117" s="162"/>
      <c r="H117" s="223"/>
    </row>
    <row r="118" spans="2:8">
      <c r="B118" s="162"/>
      <c r="C118" s="162"/>
      <c r="D118" s="162"/>
      <c r="H118" s="223"/>
    </row>
    <row r="119" spans="2:8">
      <c r="B119" s="162"/>
      <c r="C119" s="162"/>
      <c r="D119" s="162"/>
      <c r="H119" s="223"/>
    </row>
    <row r="120" spans="2:8">
      <c r="B120" s="162"/>
      <c r="C120" s="162"/>
      <c r="D120" s="162"/>
      <c r="H120" s="223"/>
    </row>
    <row r="121" spans="2:8">
      <c r="B121" s="162"/>
      <c r="C121" s="162"/>
      <c r="D121" s="162"/>
      <c r="H121" s="223"/>
    </row>
    <row r="122" spans="2:8">
      <c r="B122" s="162"/>
      <c r="C122" s="162"/>
      <c r="D122" s="162"/>
      <c r="H122" s="223"/>
    </row>
    <row r="123" spans="2:8">
      <c r="B123" s="162"/>
      <c r="C123" s="162"/>
      <c r="D123" s="162"/>
      <c r="H123" s="223"/>
    </row>
    <row r="124" spans="2:8">
      <c r="B124" s="162"/>
      <c r="C124" s="162"/>
      <c r="D124" s="162"/>
      <c r="H124" s="223"/>
    </row>
    <row r="125" spans="2:8">
      <c r="B125" s="162"/>
      <c r="C125" s="162"/>
      <c r="D125" s="162"/>
      <c r="H125" s="223"/>
    </row>
    <row r="126" spans="2:8">
      <c r="B126" s="162"/>
      <c r="C126" s="162"/>
      <c r="D126" s="162"/>
      <c r="H126" s="223"/>
    </row>
    <row r="127" spans="2:8">
      <c r="B127" s="162"/>
      <c r="C127" s="162"/>
      <c r="D127" s="162"/>
      <c r="H127" s="223"/>
    </row>
    <row r="128" spans="2:8">
      <c r="B128" s="162"/>
      <c r="C128" s="162"/>
      <c r="D128" s="162"/>
      <c r="H128" s="223"/>
    </row>
    <row r="129" spans="2:8">
      <c r="B129" s="162"/>
      <c r="C129" s="162"/>
      <c r="D129" s="162"/>
      <c r="H129" s="223"/>
    </row>
    <row r="130" spans="2:8">
      <c r="B130" s="162"/>
      <c r="C130" s="162"/>
      <c r="D130" s="162"/>
      <c r="H130" s="223"/>
    </row>
    <row r="131" spans="2:8">
      <c r="B131" s="162"/>
      <c r="C131" s="162"/>
      <c r="D131" s="162"/>
      <c r="H131" s="223"/>
    </row>
    <row r="132" spans="2:8">
      <c r="B132" s="162"/>
      <c r="C132" s="162"/>
      <c r="D132" s="162"/>
      <c r="H132" s="223"/>
    </row>
    <row r="133" spans="2:8">
      <c r="B133" s="162"/>
      <c r="C133" s="162"/>
      <c r="D133" s="162"/>
      <c r="H133" s="223"/>
    </row>
    <row r="134" spans="2:8">
      <c r="B134" s="162"/>
      <c r="C134" s="162"/>
      <c r="D134" s="162"/>
      <c r="H134" s="223"/>
    </row>
    <row r="135" spans="2:8">
      <c r="B135" s="162"/>
      <c r="C135" s="162"/>
      <c r="D135" s="162"/>
      <c r="H135" s="223"/>
    </row>
    <row r="136" spans="2:8">
      <c r="B136" s="162"/>
      <c r="C136" s="162"/>
      <c r="D136" s="162"/>
      <c r="H136" s="223"/>
    </row>
    <row r="137" spans="2:8">
      <c r="B137" s="162"/>
      <c r="C137" s="162"/>
      <c r="D137" s="162"/>
      <c r="H137" s="223"/>
    </row>
    <row r="138" spans="2:8">
      <c r="B138" s="162"/>
      <c r="C138" s="162"/>
      <c r="D138" s="162"/>
      <c r="H138" s="223"/>
    </row>
    <row r="139" spans="2:8">
      <c r="B139" s="162"/>
      <c r="C139" s="162"/>
      <c r="D139" s="162"/>
      <c r="H139" s="223"/>
    </row>
    <row r="140" spans="2:8">
      <c r="B140" s="162"/>
      <c r="C140" s="162"/>
      <c r="D140" s="162"/>
      <c r="H140" s="223"/>
    </row>
    <row r="141" spans="2:8">
      <c r="B141" s="162"/>
      <c r="C141" s="162"/>
      <c r="D141" s="162"/>
      <c r="H141" s="223"/>
    </row>
    <row r="142" spans="2:8">
      <c r="B142" s="162"/>
      <c r="C142" s="162"/>
      <c r="D142" s="162"/>
      <c r="H142" s="223"/>
    </row>
    <row r="143" spans="2:8">
      <c r="B143" s="162"/>
      <c r="C143" s="162"/>
      <c r="D143" s="162"/>
      <c r="H143" s="223"/>
    </row>
    <row r="144" spans="2:8">
      <c r="B144" s="162"/>
      <c r="C144" s="162"/>
      <c r="D144" s="162"/>
      <c r="H144" s="223"/>
    </row>
    <row r="145" spans="2:8">
      <c r="B145" s="162"/>
      <c r="C145" s="162"/>
      <c r="D145" s="162"/>
      <c r="H145" s="223"/>
    </row>
    <row r="146" spans="2:8">
      <c r="B146" s="162"/>
      <c r="C146" s="162"/>
      <c r="D146" s="162"/>
      <c r="H146" s="223"/>
    </row>
    <row r="147" spans="2:8">
      <c r="B147" s="162"/>
      <c r="C147" s="162"/>
      <c r="D147" s="162"/>
      <c r="H147" s="223"/>
    </row>
    <row r="148" spans="2:8">
      <c r="B148" s="162"/>
      <c r="C148" s="162"/>
      <c r="D148" s="162"/>
      <c r="H148" s="223"/>
    </row>
    <row r="149" spans="2:8">
      <c r="B149" s="162"/>
      <c r="C149" s="162"/>
      <c r="D149" s="162"/>
      <c r="H149" s="223"/>
    </row>
    <row r="150" spans="2:8">
      <c r="B150" s="162"/>
      <c r="C150" s="162"/>
      <c r="D150" s="162"/>
      <c r="H150" s="223"/>
    </row>
    <row r="151" spans="2:8">
      <c r="B151" s="162"/>
      <c r="C151" s="162"/>
      <c r="D151" s="162"/>
      <c r="H151" s="223"/>
    </row>
    <row r="152" spans="2:8">
      <c r="B152" s="162"/>
      <c r="C152" s="162"/>
      <c r="D152" s="162"/>
      <c r="H152" s="223"/>
    </row>
    <row r="153" spans="2:8">
      <c r="B153" s="162"/>
      <c r="C153" s="162"/>
      <c r="D153" s="162"/>
      <c r="H153" s="223"/>
    </row>
    <row r="154" spans="2:8">
      <c r="B154" s="162"/>
      <c r="C154" s="162"/>
      <c r="D154" s="162"/>
      <c r="H154" s="223"/>
    </row>
    <row r="155" spans="2:8">
      <c r="B155" s="162"/>
      <c r="C155" s="162"/>
      <c r="D155" s="162"/>
      <c r="H155" s="223"/>
    </row>
    <row r="156" spans="2:8">
      <c r="B156" s="162"/>
      <c r="C156" s="162"/>
      <c r="D156" s="162"/>
      <c r="H156" s="223"/>
    </row>
    <row r="157" spans="2:8">
      <c r="B157" s="162"/>
      <c r="C157" s="162"/>
      <c r="D157" s="162"/>
      <c r="H157" s="223"/>
    </row>
    <row r="158" spans="2:8">
      <c r="B158" s="162"/>
      <c r="C158" s="162"/>
      <c r="D158" s="162"/>
      <c r="H158" s="223"/>
    </row>
    <row r="159" spans="2:8">
      <c r="B159" s="162"/>
      <c r="C159" s="162"/>
      <c r="D159" s="162"/>
      <c r="H159" s="223"/>
    </row>
    <row r="160" spans="2:8">
      <c r="B160" s="162"/>
      <c r="C160" s="162"/>
      <c r="D160" s="162"/>
      <c r="H160" s="223"/>
    </row>
    <row r="161" spans="2:8">
      <c r="B161" s="162"/>
      <c r="C161" s="162"/>
      <c r="D161" s="162"/>
      <c r="H161" s="223"/>
    </row>
    <row r="162" spans="2:8">
      <c r="B162" s="162"/>
      <c r="C162" s="162"/>
      <c r="D162" s="162"/>
      <c r="H162" s="223"/>
    </row>
    <row r="163" spans="2:8">
      <c r="B163" s="162"/>
      <c r="C163" s="162"/>
      <c r="D163" s="162"/>
      <c r="H163" s="223"/>
    </row>
    <row r="164" spans="2:8">
      <c r="B164" s="162"/>
      <c r="C164" s="162"/>
      <c r="D164" s="162"/>
      <c r="H164" s="223"/>
    </row>
    <row r="165" spans="2:8">
      <c r="B165" s="162"/>
      <c r="C165" s="162"/>
      <c r="D165" s="162"/>
      <c r="H165" s="223"/>
    </row>
    <row r="166" spans="2:8">
      <c r="B166" s="162"/>
      <c r="C166" s="162"/>
      <c r="D166" s="162"/>
      <c r="H166" s="223"/>
    </row>
    <row r="167" spans="2:8">
      <c r="B167" s="162"/>
      <c r="C167" s="162"/>
      <c r="D167" s="162"/>
      <c r="H167" s="223"/>
    </row>
    <row r="168" spans="2:8">
      <c r="B168" s="162"/>
      <c r="C168" s="162"/>
      <c r="D168" s="162"/>
      <c r="H168" s="223"/>
    </row>
    <row r="169" spans="2:8">
      <c r="B169" s="162"/>
      <c r="C169" s="162"/>
      <c r="D169" s="162"/>
      <c r="H169" s="223"/>
    </row>
    <row r="170" spans="2:8">
      <c r="B170" s="162"/>
      <c r="C170" s="162"/>
      <c r="D170" s="162"/>
      <c r="H170" s="223"/>
    </row>
    <row r="171" spans="2:8">
      <c r="B171" s="162"/>
      <c r="C171" s="162"/>
      <c r="D171" s="162"/>
      <c r="H171" s="223"/>
    </row>
    <row r="172" spans="2:8">
      <c r="B172" s="162"/>
      <c r="C172" s="162"/>
      <c r="D172" s="162"/>
      <c r="H172" s="223"/>
    </row>
    <row r="173" spans="2:8">
      <c r="B173" s="162"/>
      <c r="C173" s="162"/>
      <c r="D173" s="162"/>
      <c r="H173" s="223"/>
    </row>
    <row r="174" spans="2:8">
      <c r="B174" s="162"/>
      <c r="C174" s="162"/>
      <c r="D174" s="162"/>
      <c r="H174" s="223"/>
    </row>
    <row r="175" spans="2:8">
      <c r="B175" s="162"/>
      <c r="C175" s="162"/>
      <c r="D175" s="162"/>
      <c r="H175" s="223"/>
    </row>
    <row r="176" spans="2:8">
      <c r="B176" s="162"/>
      <c r="C176" s="162"/>
      <c r="D176" s="162"/>
      <c r="H176" s="223"/>
    </row>
    <row r="177" spans="2:8">
      <c r="B177" s="162"/>
      <c r="C177" s="162"/>
      <c r="D177" s="162"/>
      <c r="H177" s="223"/>
    </row>
    <row r="178" spans="2:8">
      <c r="B178" s="162"/>
      <c r="C178" s="162"/>
      <c r="D178" s="162"/>
      <c r="H178" s="223"/>
    </row>
    <row r="179" spans="2:8">
      <c r="B179" s="162"/>
      <c r="C179" s="162"/>
      <c r="D179" s="162"/>
      <c r="H179" s="223"/>
    </row>
    <row r="180" spans="2:8">
      <c r="B180" s="162"/>
      <c r="C180" s="162"/>
      <c r="D180" s="162"/>
      <c r="H180" s="223"/>
    </row>
    <row r="181" spans="2:8">
      <c r="B181" s="162"/>
      <c r="C181" s="162"/>
      <c r="D181" s="162"/>
      <c r="H181" s="223"/>
    </row>
    <row r="182" spans="2:8">
      <c r="B182" s="162"/>
      <c r="C182" s="162"/>
      <c r="D182" s="162"/>
      <c r="H182" s="223"/>
    </row>
    <row r="183" spans="2:8">
      <c r="B183" s="162"/>
      <c r="C183" s="162"/>
      <c r="D183" s="162"/>
      <c r="H183" s="223"/>
    </row>
    <row r="184" spans="2:8">
      <c r="B184" s="162"/>
      <c r="C184" s="162"/>
      <c r="D184" s="162"/>
      <c r="H184" s="223"/>
    </row>
    <row r="185" spans="2:8">
      <c r="B185" s="162"/>
      <c r="C185" s="162"/>
      <c r="D185" s="162"/>
      <c r="H185" s="223"/>
    </row>
    <row r="186" spans="2:8">
      <c r="B186" s="162"/>
      <c r="C186" s="162"/>
      <c r="D186" s="162"/>
      <c r="H186" s="223"/>
    </row>
    <row r="187" spans="2:8">
      <c r="B187" s="162"/>
      <c r="C187" s="162"/>
      <c r="D187" s="162"/>
      <c r="H187" s="223"/>
    </row>
    <row r="188" spans="2:8">
      <c r="B188" s="162"/>
      <c r="C188" s="162"/>
      <c r="D188" s="162"/>
      <c r="H188" s="223"/>
    </row>
    <row r="189" spans="2:8">
      <c r="B189" s="162"/>
      <c r="C189" s="162"/>
      <c r="D189" s="162"/>
      <c r="H189" s="223"/>
    </row>
    <row r="190" spans="2:8">
      <c r="B190" s="162"/>
      <c r="C190" s="162"/>
      <c r="D190" s="162"/>
      <c r="H190" s="223"/>
    </row>
    <row r="191" spans="2:8">
      <c r="B191" s="162"/>
      <c r="C191" s="162"/>
      <c r="D191" s="162"/>
      <c r="H191" s="223"/>
    </row>
    <row r="192" spans="2:8">
      <c r="B192" s="162"/>
      <c r="C192" s="162"/>
      <c r="D192" s="162"/>
      <c r="H192" s="223"/>
    </row>
    <row r="193" spans="2:8">
      <c r="B193" s="162"/>
      <c r="C193" s="162"/>
      <c r="D193" s="162"/>
      <c r="H193" s="223"/>
    </row>
    <row r="194" spans="2:8">
      <c r="B194" s="162"/>
      <c r="C194" s="162"/>
      <c r="D194" s="162"/>
      <c r="H194" s="223"/>
    </row>
    <row r="195" spans="2:8">
      <c r="B195" s="162"/>
      <c r="C195" s="162"/>
      <c r="D195" s="162"/>
      <c r="H195" s="223"/>
    </row>
    <row r="196" spans="2:8">
      <c r="B196" s="162"/>
      <c r="C196" s="162"/>
      <c r="D196" s="162"/>
      <c r="H196" s="223"/>
    </row>
    <row r="197" spans="2:8">
      <c r="B197" s="162"/>
      <c r="C197" s="162"/>
      <c r="D197" s="162"/>
      <c r="H197" s="223"/>
    </row>
    <row r="198" spans="2:8">
      <c r="B198" s="162"/>
      <c r="C198" s="162"/>
      <c r="D198" s="162"/>
      <c r="H198" s="223"/>
    </row>
    <row r="199" spans="2:8">
      <c r="B199" s="162"/>
      <c r="C199" s="162"/>
      <c r="D199" s="162"/>
      <c r="H199" s="223"/>
    </row>
    <row r="200" spans="2:8">
      <c r="B200" s="162"/>
      <c r="C200" s="162"/>
      <c r="D200" s="162"/>
      <c r="H200" s="223"/>
    </row>
    <row r="201" spans="2:8">
      <c r="B201" s="162"/>
      <c r="C201" s="162"/>
      <c r="D201" s="162"/>
      <c r="H201" s="223"/>
    </row>
    <row r="202" spans="2:8">
      <c r="B202" s="162"/>
      <c r="C202" s="162"/>
      <c r="D202" s="162"/>
      <c r="H202" s="223"/>
    </row>
    <row r="203" spans="2:8">
      <c r="B203" s="162"/>
      <c r="C203" s="162"/>
      <c r="D203" s="162"/>
      <c r="H203" s="223"/>
    </row>
    <row r="204" spans="2:8">
      <c r="B204" s="162"/>
      <c r="C204" s="162"/>
      <c r="D204" s="162"/>
      <c r="H204" s="223"/>
    </row>
    <row r="205" spans="2:8">
      <c r="B205" s="162"/>
      <c r="C205" s="162"/>
      <c r="D205" s="162"/>
      <c r="H205" s="223"/>
    </row>
    <row r="206" spans="2:8">
      <c r="B206" s="162"/>
      <c r="C206" s="162"/>
      <c r="D206" s="162"/>
      <c r="H206" s="223"/>
    </row>
    <row r="207" spans="2:8">
      <c r="B207" s="162"/>
      <c r="C207" s="162"/>
      <c r="D207" s="162"/>
      <c r="H207" s="223"/>
    </row>
    <row r="208" spans="2:8">
      <c r="B208" s="162"/>
      <c r="C208" s="162"/>
      <c r="D208" s="162"/>
      <c r="H208" s="223"/>
    </row>
    <row r="209" spans="2:8">
      <c r="B209" s="162"/>
      <c r="C209" s="162"/>
      <c r="D209" s="162"/>
      <c r="H209" s="223"/>
    </row>
    <row r="210" spans="2:8">
      <c r="B210" s="162"/>
      <c r="C210" s="162"/>
      <c r="D210" s="162"/>
      <c r="H210" s="223"/>
    </row>
    <row r="211" spans="2:8">
      <c r="B211" s="162"/>
      <c r="C211" s="162"/>
      <c r="D211" s="162"/>
      <c r="H211" s="223"/>
    </row>
    <row r="212" spans="2:8">
      <c r="B212" s="162"/>
      <c r="C212" s="162"/>
      <c r="D212" s="162"/>
      <c r="H212" s="223"/>
    </row>
    <row r="213" spans="2:8">
      <c r="B213" s="162"/>
      <c r="C213" s="162"/>
      <c r="D213" s="162"/>
      <c r="H213" s="223"/>
    </row>
    <row r="214" spans="2:8">
      <c r="B214" s="162"/>
      <c r="C214" s="162"/>
      <c r="D214" s="162"/>
      <c r="H214" s="223"/>
    </row>
    <row r="215" spans="2:8">
      <c r="B215" s="162"/>
      <c r="C215" s="162"/>
      <c r="D215" s="162"/>
      <c r="H215" s="223"/>
    </row>
    <row r="216" spans="2:8">
      <c r="B216" s="162"/>
      <c r="C216" s="162"/>
      <c r="D216" s="162"/>
      <c r="H216" s="223"/>
    </row>
    <row r="217" spans="2:8">
      <c r="B217" s="162"/>
      <c r="C217" s="162"/>
      <c r="D217" s="162"/>
      <c r="H217" s="223"/>
    </row>
    <row r="218" spans="2:8">
      <c r="B218" s="162"/>
      <c r="C218" s="162"/>
      <c r="D218" s="162"/>
      <c r="H218" s="223"/>
    </row>
    <row r="219" spans="2:8">
      <c r="B219" s="162"/>
      <c r="C219" s="162"/>
      <c r="D219" s="162"/>
      <c r="H219" s="223"/>
    </row>
    <row r="220" spans="2:8">
      <c r="B220" s="162"/>
      <c r="C220" s="162"/>
      <c r="D220" s="162"/>
      <c r="H220" s="223"/>
    </row>
    <row r="221" spans="2:8">
      <c r="B221" s="162"/>
      <c r="C221" s="162"/>
      <c r="D221" s="162"/>
      <c r="H221" s="223"/>
    </row>
    <row r="222" spans="2:8">
      <c r="B222" s="162"/>
      <c r="C222" s="162"/>
      <c r="D222" s="162"/>
      <c r="H222" s="223"/>
    </row>
    <row r="223" spans="2:8">
      <c r="B223" s="162"/>
      <c r="C223" s="162"/>
      <c r="D223" s="162"/>
      <c r="H223" s="223"/>
    </row>
    <row r="224" spans="2:8">
      <c r="B224" s="162"/>
      <c r="C224" s="162"/>
      <c r="D224" s="162"/>
      <c r="H224" s="223"/>
    </row>
    <row r="225" spans="2:8">
      <c r="B225" s="162"/>
      <c r="C225" s="162"/>
      <c r="D225" s="162"/>
      <c r="H225" s="223"/>
    </row>
    <row r="226" spans="2:8">
      <c r="B226" s="162"/>
      <c r="C226" s="162"/>
      <c r="D226" s="162"/>
      <c r="H226" s="223"/>
    </row>
    <row r="227" spans="2:8">
      <c r="B227" s="162"/>
      <c r="C227" s="162"/>
      <c r="D227" s="162"/>
      <c r="H227" s="223"/>
    </row>
    <row r="228" spans="2:8">
      <c r="B228" s="162"/>
      <c r="C228" s="162"/>
      <c r="D228" s="162"/>
      <c r="H228" s="223"/>
    </row>
    <row r="229" spans="2:8">
      <c r="B229" s="162"/>
      <c r="C229" s="162"/>
      <c r="D229" s="162"/>
      <c r="H229" s="223"/>
    </row>
    <row r="230" spans="2:8">
      <c r="B230" s="162"/>
      <c r="C230" s="162"/>
      <c r="D230" s="162"/>
      <c r="H230" s="223"/>
    </row>
    <row r="231" spans="2:8">
      <c r="B231" s="162"/>
      <c r="C231" s="162"/>
      <c r="D231" s="162"/>
      <c r="H231" s="223"/>
    </row>
    <row r="232" spans="2:8">
      <c r="B232" s="162"/>
      <c r="C232" s="162"/>
      <c r="D232" s="162"/>
      <c r="H232" s="223"/>
    </row>
    <row r="233" spans="2:8">
      <c r="B233" s="162"/>
      <c r="C233" s="162"/>
      <c r="D233" s="162"/>
      <c r="H233" s="223"/>
    </row>
    <row r="234" spans="2:8">
      <c r="B234" s="162"/>
      <c r="C234" s="162"/>
      <c r="D234" s="162"/>
      <c r="H234" s="223"/>
    </row>
    <row r="235" spans="2:8">
      <c r="B235" s="162"/>
      <c r="C235" s="162"/>
      <c r="D235" s="162"/>
      <c r="H235" s="223"/>
    </row>
    <row r="236" spans="2:8">
      <c r="B236" s="162"/>
      <c r="C236" s="162"/>
      <c r="D236" s="162"/>
      <c r="H236" s="223"/>
    </row>
    <row r="237" spans="2:8">
      <c r="B237" s="162"/>
      <c r="C237" s="162"/>
      <c r="D237" s="162"/>
      <c r="H237" s="223"/>
    </row>
    <row r="238" spans="2:8">
      <c r="B238" s="162"/>
      <c r="C238" s="162"/>
      <c r="D238" s="162"/>
      <c r="H238" s="223"/>
    </row>
    <row r="239" spans="2:8">
      <c r="B239" s="162"/>
      <c r="C239" s="162"/>
      <c r="D239" s="162"/>
      <c r="H239" s="223"/>
    </row>
    <row r="240" spans="2:8">
      <c r="B240" s="162"/>
      <c r="C240" s="162"/>
      <c r="D240" s="162"/>
      <c r="H240" s="223"/>
    </row>
    <row r="241" spans="2:8">
      <c r="B241" s="162"/>
      <c r="C241" s="162"/>
      <c r="D241" s="162"/>
      <c r="H241" s="223"/>
    </row>
    <row r="242" spans="2:8">
      <c r="B242" s="162"/>
      <c r="C242" s="162"/>
      <c r="D242" s="162"/>
      <c r="H242" s="223"/>
    </row>
    <row r="243" spans="2:8">
      <c r="B243" s="162"/>
      <c r="C243" s="162"/>
      <c r="D243" s="162"/>
      <c r="H243" s="223"/>
    </row>
    <row r="244" spans="2:8">
      <c r="B244" s="162"/>
      <c r="C244" s="162"/>
      <c r="D244" s="162"/>
      <c r="H244" s="223"/>
    </row>
  </sheetData>
  <mergeCells count="8">
    <mergeCell ref="F13:I13"/>
    <mergeCell ref="F14:I14"/>
    <mergeCell ref="A8:D8"/>
    <mergeCell ref="G8:J8"/>
    <mergeCell ref="F9:I9"/>
    <mergeCell ref="F10:I10"/>
    <mergeCell ref="F11:I11"/>
    <mergeCell ref="F12:I12"/>
  </mergeCells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133"/>
  <sheetViews>
    <sheetView workbookViewId="0">
      <selection activeCell="L30" sqref="L30"/>
    </sheetView>
  </sheetViews>
  <sheetFormatPr defaultColWidth="8.81640625" defaultRowHeight="12.5"/>
  <cols>
    <col min="1" max="1" width="23.81640625" style="5" customWidth="1"/>
    <col min="2" max="2" width="4.7265625" style="5" customWidth="1"/>
    <col min="3" max="3" width="11.7265625" style="5" customWidth="1"/>
    <col min="4" max="5" width="11.26953125" style="5" customWidth="1"/>
    <col min="6" max="7" width="7.7265625" style="5" customWidth="1"/>
    <col min="8" max="16384" width="8.81640625" style="5"/>
  </cols>
  <sheetData>
    <row r="1" spans="1:8" ht="24.75" customHeight="1">
      <c r="A1" s="3" t="s">
        <v>38</v>
      </c>
      <c r="B1" s="4"/>
      <c r="C1" s="4"/>
    </row>
    <row r="2" spans="1:8" ht="13.5" customHeight="1">
      <c r="A2" s="4" t="s">
        <v>42</v>
      </c>
      <c r="B2" s="4"/>
      <c r="C2" s="4"/>
    </row>
    <row r="3" spans="1:8" ht="13.5" customHeight="1">
      <c r="A3" s="4" t="s">
        <v>43</v>
      </c>
      <c r="B3" s="4"/>
      <c r="C3" s="4"/>
    </row>
    <row r="4" spans="1:8" ht="18.75" customHeight="1">
      <c r="A4" s="2"/>
      <c r="B4" s="4"/>
      <c r="C4" s="4"/>
    </row>
    <row r="5" spans="1:8" ht="18.75" customHeight="1">
      <c r="A5" s="4"/>
      <c r="B5" s="4"/>
      <c r="C5" s="4"/>
    </row>
    <row r="6" spans="1:8" ht="18.75" customHeight="1">
      <c r="A6" s="6" t="s">
        <v>8</v>
      </c>
      <c r="B6" s="4"/>
      <c r="C6" s="4"/>
      <c r="F6" s="8"/>
      <c r="G6" s="8"/>
      <c r="H6" s="8"/>
    </row>
    <row r="7" spans="1:8" ht="18.75" customHeight="1">
      <c r="A7" s="43"/>
      <c r="B7" s="4"/>
      <c r="C7" s="4"/>
    </row>
    <row r="8" spans="1:8" ht="18.75" customHeight="1">
      <c r="A8" s="61"/>
      <c r="B8" s="61"/>
      <c r="C8" s="61"/>
      <c r="D8" s="61"/>
      <c r="E8" s="61"/>
      <c r="F8" s="61"/>
      <c r="G8" s="61"/>
    </row>
    <row r="9" spans="1:8" ht="18.75" customHeight="1">
      <c r="A9" s="60" t="s">
        <v>9</v>
      </c>
      <c r="B9" s="55" t="s">
        <v>0</v>
      </c>
      <c r="C9" s="61"/>
      <c r="D9" s="61"/>
      <c r="F9" s="61"/>
      <c r="G9" s="61"/>
    </row>
    <row r="10" spans="1:8" ht="18.75" customHeight="1">
      <c r="A10" s="60" t="s">
        <v>10</v>
      </c>
      <c r="B10" s="55" t="s">
        <v>0</v>
      </c>
      <c r="C10" s="66"/>
      <c r="D10" s="61"/>
      <c r="F10" s="61"/>
      <c r="G10" s="61"/>
    </row>
    <row r="11" spans="1:8" ht="18.75" customHeight="1">
      <c r="A11" s="60" t="s">
        <v>11</v>
      </c>
      <c r="B11" s="55" t="s">
        <v>0</v>
      </c>
      <c r="D11" s="61"/>
      <c r="F11" s="61"/>
      <c r="G11" s="61"/>
    </row>
    <row r="12" spans="1:8" ht="18.75" customHeight="1">
      <c r="A12" s="60" t="s">
        <v>12</v>
      </c>
      <c r="B12" s="55" t="s">
        <v>0</v>
      </c>
      <c r="D12" s="61"/>
      <c r="F12" s="61"/>
      <c r="G12" s="61"/>
    </row>
    <row r="13" spans="1:8" ht="18.75" customHeight="1">
      <c r="A13" s="60" t="s">
        <v>13</v>
      </c>
      <c r="B13" s="55" t="s">
        <v>0</v>
      </c>
      <c r="D13" s="61"/>
      <c r="F13" s="61"/>
      <c r="G13" s="61"/>
    </row>
    <row r="14" spans="1:8" ht="18.75" customHeight="1">
      <c r="A14" s="60" t="s">
        <v>14</v>
      </c>
      <c r="B14" s="55" t="s">
        <v>0</v>
      </c>
      <c r="D14" s="61"/>
      <c r="F14" s="61"/>
      <c r="G14" s="61"/>
    </row>
    <row r="15" spans="1:8" ht="18.75" customHeight="1">
      <c r="A15" s="59"/>
      <c r="B15" s="59"/>
      <c r="D15" s="61"/>
      <c r="F15" s="61"/>
      <c r="G15" s="61"/>
    </row>
    <row r="16" spans="1:8" ht="18.75" customHeight="1">
      <c r="A16" s="59"/>
      <c r="B16" s="59"/>
      <c r="D16" s="61"/>
      <c r="F16" s="61"/>
      <c r="G16" s="61"/>
    </row>
    <row r="17" spans="1:7" ht="18.75" customHeight="1">
      <c r="A17" s="59"/>
      <c r="B17" s="59"/>
      <c r="D17" s="61"/>
      <c r="F17" s="61"/>
      <c r="G17" s="61"/>
    </row>
    <row r="18" spans="1:7" ht="18.75" customHeight="1">
      <c r="A18" s="59"/>
      <c r="B18" s="59"/>
      <c r="D18" s="61"/>
      <c r="F18" s="61"/>
      <c r="G18" s="61"/>
    </row>
    <row r="19" spans="1:7" ht="18.75" customHeight="1">
      <c r="A19" s="59"/>
      <c r="B19" s="59"/>
      <c r="D19" s="61"/>
      <c r="F19" s="61"/>
      <c r="G19" s="61"/>
    </row>
    <row r="20" spans="1:7" ht="18.75" customHeight="1">
      <c r="A20" s="60" t="s">
        <v>55</v>
      </c>
      <c r="B20" s="55" t="s">
        <v>0</v>
      </c>
      <c r="C20" s="5" t="s">
        <v>2</v>
      </c>
      <c r="D20" s="61"/>
      <c r="E20" s="61"/>
      <c r="F20" s="61"/>
      <c r="G20" s="61"/>
    </row>
    <row r="21" spans="1:7" ht="18.75" customHeight="1">
      <c r="A21" s="60"/>
      <c r="B21" s="60"/>
      <c r="C21" s="5" t="s">
        <v>3</v>
      </c>
      <c r="D21" s="61"/>
      <c r="E21" s="61"/>
      <c r="F21" s="61"/>
      <c r="G21" s="61"/>
    </row>
    <row r="22" spans="1:7" ht="18.75" customHeight="1">
      <c r="A22" s="60"/>
      <c r="B22" s="60"/>
      <c r="C22" s="5" t="s">
        <v>4</v>
      </c>
      <c r="D22" s="61"/>
      <c r="E22" s="61"/>
      <c r="F22" s="61"/>
      <c r="G22" s="61"/>
    </row>
    <row r="23" spans="1:7" ht="18.75" customHeight="1">
      <c r="A23" s="60"/>
      <c r="B23" s="60"/>
      <c r="C23" s="5" t="s">
        <v>61</v>
      </c>
      <c r="D23" s="61"/>
      <c r="E23" s="61"/>
      <c r="F23" s="61"/>
      <c r="G23" s="61"/>
    </row>
    <row r="24" spans="1:7" ht="18.75" customHeight="1">
      <c r="A24" s="59"/>
      <c r="B24" s="59"/>
      <c r="C24" s="5" t="s">
        <v>62</v>
      </c>
      <c r="D24" s="61"/>
      <c r="E24" s="61"/>
      <c r="F24" s="61"/>
      <c r="G24" s="61"/>
    </row>
    <row r="25" spans="1:7" ht="18.75" customHeight="1">
      <c r="A25" s="59"/>
      <c r="B25" s="59"/>
      <c r="D25" s="61"/>
      <c r="E25" s="61"/>
      <c r="F25" s="61"/>
      <c r="G25" s="61"/>
    </row>
    <row r="26" spans="1:7" ht="18.75" customHeight="1">
      <c r="A26" s="59"/>
      <c r="B26" s="59"/>
      <c r="D26" s="61"/>
      <c r="F26" s="61"/>
      <c r="G26" s="61"/>
    </row>
    <row r="27" spans="1:7" ht="18.75" customHeight="1">
      <c r="A27" s="59"/>
      <c r="B27" s="59"/>
      <c r="D27" s="61"/>
      <c r="F27" s="61"/>
      <c r="G27" s="61"/>
    </row>
    <row r="28" spans="1:7" ht="18.75" customHeight="1">
      <c r="A28" s="59" t="s">
        <v>5</v>
      </c>
      <c r="B28" s="59"/>
      <c r="D28" s="59"/>
      <c r="F28" s="61"/>
      <c r="G28" s="61"/>
    </row>
    <row r="29" spans="1:7" ht="18.75" customHeight="1">
      <c r="A29" s="59" t="s">
        <v>6</v>
      </c>
      <c r="B29" s="59"/>
      <c r="D29" s="59"/>
      <c r="F29" s="61"/>
      <c r="G29" s="61"/>
    </row>
    <row r="30" spans="1:7" ht="18.75" customHeight="1">
      <c r="A30" s="59"/>
      <c r="B30" s="59"/>
      <c r="D30" s="59"/>
      <c r="F30" s="61"/>
      <c r="G30" s="61"/>
    </row>
    <row r="31" spans="1:7" ht="18.75" customHeight="1">
      <c r="A31" s="59"/>
      <c r="B31" s="59"/>
      <c r="D31" s="59"/>
      <c r="F31" s="61"/>
      <c r="G31" s="61"/>
    </row>
    <row r="32" spans="1:7" ht="18.75" customHeight="1">
      <c r="A32" s="59"/>
      <c r="B32" s="59"/>
      <c r="D32" s="59"/>
      <c r="F32" s="61"/>
      <c r="G32" s="61"/>
    </row>
    <row r="33" spans="1:7" ht="18.75" customHeight="1">
      <c r="A33" s="59"/>
      <c r="B33" s="59"/>
      <c r="D33" s="59"/>
      <c r="F33" s="61"/>
      <c r="G33" s="61"/>
    </row>
    <row r="34" spans="1:7" ht="18.75" customHeight="1">
      <c r="A34" s="59"/>
      <c r="B34" s="59"/>
      <c r="D34" s="59"/>
      <c r="F34" s="61"/>
      <c r="G34" s="61"/>
    </row>
    <row r="35" spans="1:7" ht="18.75" customHeight="1">
      <c r="A35" s="59"/>
      <c r="B35" s="59"/>
      <c r="D35" s="59"/>
      <c r="F35" s="61"/>
      <c r="G35" s="61"/>
    </row>
    <row r="36" spans="1:7" ht="18.75" customHeight="1">
      <c r="A36" s="59" t="s">
        <v>40</v>
      </c>
      <c r="B36" s="59"/>
      <c r="D36" s="59" t="s">
        <v>58</v>
      </c>
      <c r="E36" s="59"/>
      <c r="F36" s="61"/>
      <c r="G36" s="61"/>
    </row>
    <row r="37" spans="1:7" ht="18.75" customHeight="1">
      <c r="A37" s="59" t="s">
        <v>41</v>
      </c>
      <c r="B37" s="59"/>
      <c r="D37" s="59" t="s">
        <v>59</v>
      </c>
      <c r="E37" s="59"/>
      <c r="F37" s="61"/>
      <c r="G37" s="61"/>
    </row>
    <row r="38" spans="1:7" ht="15.5">
      <c r="A38" s="59"/>
      <c r="B38" s="59"/>
      <c r="D38" s="59"/>
      <c r="F38" s="61"/>
      <c r="G38" s="61"/>
    </row>
    <row r="39" spans="1:7" ht="15.5">
      <c r="A39" s="59"/>
      <c r="B39" s="59"/>
      <c r="D39" s="59"/>
      <c r="F39" s="61"/>
      <c r="G39" s="61"/>
    </row>
    <row r="40" spans="1:7" ht="15.5">
      <c r="A40" s="59"/>
      <c r="B40" s="59"/>
      <c r="D40" s="59"/>
      <c r="F40" s="61"/>
      <c r="G40" s="61"/>
    </row>
    <row r="41" spans="1:7" ht="15.5">
      <c r="A41" s="59"/>
      <c r="B41" s="59"/>
      <c r="D41" s="59"/>
    </row>
    <row r="42" spans="1:7" ht="15.5">
      <c r="A42" s="59"/>
      <c r="B42" s="59"/>
      <c r="D42" s="59"/>
    </row>
    <row r="43" spans="1:7" ht="15.5">
      <c r="A43" s="59"/>
      <c r="B43" s="59"/>
      <c r="D43" s="59"/>
    </row>
    <row r="44" spans="1:7" ht="15.5">
      <c r="A44" s="59"/>
      <c r="B44" s="59"/>
      <c r="D44" s="59"/>
    </row>
    <row r="45" spans="1:7" ht="15.5">
      <c r="A45" s="59"/>
      <c r="B45" s="59"/>
      <c r="D45" s="59"/>
    </row>
    <row r="46" spans="1:7" ht="15.5">
      <c r="A46" s="59"/>
      <c r="B46" s="59"/>
      <c r="D46" s="59"/>
    </row>
    <row r="47" spans="1:7" ht="15.5">
      <c r="A47" s="59"/>
      <c r="B47" s="59"/>
      <c r="D47" s="59"/>
    </row>
    <row r="48" spans="1:7" ht="15.5">
      <c r="A48" s="59"/>
      <c r="B48" s="59"/>
      <c r="D48" s="59"/>
    </row>
    <row r="49" spans="1:4" ht="15.5">
      <c r="A49" s="59"/>
      <c r="B49" s="59"/>
      <c r="D49" s="59"/>
    </row>
    <row r="50" spans="1:4" ht="15.5">
      <c r="A50" s="59"/>
      <c r="B50" s="59"/>
      <c r="D50" s="59"/>
    </row>
    <row r="51" spans="1:4" ht="15.5">
      <c r="A51" s="59"/>
      <c r="B51" s="59"/>
      <c r="D51" s="59"/>
    </row>
    <row r="52" spans="1:4" ht="15.5">
      <c r="A52" s="59"/>
      <c r="B52" s="59"/>
      <c r="D52" s="59"/>
    </row>
    <row r="53" spans="1:4" ht="15.5">
      <c r="A53" s="59"/>
      <c r="B53" s="59"/>
      <c r="D53" s="59"/>
    </row>
    <row r="54" spans="1:4" ht="15.5">
      <c r="A54" s="59"/>
      <c r="B54" s="59"/>
      <c r="D54" s="59"/>
    </row>
    <row r="55" spans="1:4" ht="15.5">
      <c r="A55" s="59"/>
      <c r="B55" s="59"/>
      <c r="D55" s="59"/>
    </row>
    <row r="56" spans="1:4" ht="15.5">
      <c r="A56" s="59"/>
      <c r="B56" s="59"/>
      <c r="D56" s="59"/>
    </row>
    <row r="57" spans="1:4" ht="15.5">
      <c r="A57" s="59"/>
      <c r="B57" s="59"/>
      <c r="D57" s="59"/>
    </row>
    <row r="58" spans="1:4" ht="15.5">
      <c r="A58" s="59"/>
      <c r="B58" s="59"/>
      <c r="D58" s="59"/>
    </row>
    <row r="59" spans="1:4" ht="15.5">
      <c r="A59" s="59"/>
      <c r="B59" s="59"/>
      <c r="D59" s="59"/>
    </row>
    <row r="60" spans="1:4" ht="15.5">
      <c r="A60" s="59"/>
      <c r="B60" s="59"/>
      <c r="D60" s="59"/>
    </row>
    <row r="61" spans="1:4" ht="16.5">
      <c r="A61" s="59"/>
      <c r="B61" s="67"/>
      <c r="D61" s="59"/>
    </row>
    <row r="62" spans="1:4" ht="16.5">
      <c r="A62" s="59"/>
      <c r="B62" s="67"/>
      <c r="D62" s="59"/>
    </row>
    <row r="63" spans="1:4" ht="16.5">
      <c r="A63" s="59"/>
      <c r="B63" s="67"/>
      <c r="D63" s="59"/>
    </row>
    <row r="64" spans="1:4" ht="16.5">
      <c r="A64" s="59"/>
      <c r="B64" s="67"/>
      <c r="D64" s="59"/>
    </row>
    <row r="65" spans="1:4" ht="16.5">
      <c r="A65" s="59"/>
      <c r="B65" s="67"/>
      <c r="D65" s="59"/>
    </row>
    <row r="66" spans="1:4" ht="16.5">
      <c r="A66" s="59"/>
      <c r="B66" s="67"/>
      <c r="D66" s="59"/>
    </row>
    <row r="67" spans="1:4" ht="16.5">
      <c r="A67" s="59"/>
      <c r="B67" s="67"/>
      <c r="D67" s="59"/>
    </row>
    <row r="68" spans="1:4" ht="16.5">
      <c r="A68" s="59"/>
      <c r="B68" s="67"/>
      <c r="D68" s="59"/>
    </row>
    <row r="69" spans="1:4" ht="16.5">
      <c r="A69" s="59"/>
      <c r="B69" s="67"/>
      <c r="D69" s="59"/>
    </row>
    <row r="70" spans="1:4" ht="16.5">
      <c r="A70" s="59"/>
      <c r="B70" s="67"/>
      <c r="D70" s="59"/>
    </row>
    <row r="71" spans="1:4" ht="16.5">
      <c r="A71" s="59"/>
      <c r="B71" s="67"/>
      <c r="D71" s="59"/>
    </row>
    <row r="72" spans="1:4" ht="16.5">
      <c r="A72" s="59"/>
      <c r="B72" s="67"/>
      <c r="D72" s="59"/>
    </row>
    <row r="73" spans="1:4" ht="16.5">
      <c r="A73" s="61"/>
      <c r="B73" s="67"/>
      <c r="D73" s="61"/>
    </row>
    <row r="74" spans="1:4" ht="16.5">
      <c r="A74" s="61"/>
      <c r="B74" s="67"/>
      <c r="D74" s="61"/>
    </row>
    <row r="75" spans="1:4" ht="16.5">
      <c r="A75" s="61"/>
      <c r="B75" s="67"/>
      <c r="D75" s="61"/>
    </row>
    <row r="76" spans="1:4" ht="16.5">
      <c r="A76" s="61"/>
      <c r="B76" s="67"/>
      <c r="D76" s="61"/>
    </row>
    <row r="77" spans="1:4" ht="16.5">
      <c r="A77" s="61"/>
      <c r="B77" s="67"/>
      <c r="D77" s="61"/>
    </row>
    <row r="78" spans="1:4" ht="16.5">
      <c r="A78" s="61"/>
      <c r="B78" s="67"/>
      <c r="D78" s="61"/>
    </row>
    <row r="79" spans="1:4" ht="16.5">
      <c r="A79" s="61"/>
      <c r="B79" s="67"/>
      <c r="D79" s="61"/>
    </row>
    <row r="80" spans="1:4" ht="16.5">
      <c r="A80" s="61"/>
      <c r="B80" s="67"/>
      <c r="D80" s="61"/>
    </row>
    <row r="81" spans="1:4" ht="16.5">
      <c r="A81" s="61"/>
      <c r="B81" s="67"/>
      <c r="D81" s="61"/>
    </row>
    <row r="82" spans="1:4" ht="16.5">
      <c r="A82" s="61"/>
      <c r="B82" s="67"/>
      <c r="D82" s="61"/>
    </row>
    <row r="83" spans="1:4" ht="16.5">
      <c r="A83" s="61"/>
      <c r="B83" s="67"/>
      <c r="D83" s="61"/>
    </row>
    <row r="84" spans="1:4" ht="16.5">
      <c r="A84" s="61"/>
      <c r="B84" s="67"/>
      <c r="D84" s="61"/>
    </row>
    <row r="85" spans="1:4" ht="16.5">
      <c r="A85" s="61"/>
      <c r="B85" s="67"/>
      <c r="D85" s="61"/>
    </row>
    <row r="86" spans="1:4" ht="16.5">
      <c r="A86" s="61"/>
      <c r="B86" s="67"/>
      <c r="D86" s="61"/>
    </row>
    <row r="87" spans="1:4" ht="16.5">
      <c r="A87" s="61"/>
      <c r="B87" s="67"/>
      <c r="D87" s="61"/>
    </row>
    <row r="88" spans="1:4" ht="16.5">
      <c r="A88" s="61"/>
      <c r="B88" s="67"/>
      <c r="D88" s="61"/>
    </row>
    <row r="89" spans="1:4" ht="16.5">
      <c r="A89" s="61"/>
      <c r="B89" s="67"/>
      <c r="D89" s="61"/>
    </row>
    <row r="90" spans="1:4" ht="16.5">
      <c r="A90" s="61"/>
      <c r="B90" s="67"/>
      <c r="D90" s="61"/>
    </row>
    <row r="91" spans="1:4" ht="16.5">
      <c r="A91" s="61"/>
      <c r="B91" s="67"/>
      <c r="D91" s="61"/>
    </row>
    <row r="92" spans="1:4" ht="16.5">
      <c r="A92" s="61"/>
      <c r="B92" s="67"/>
      <c r="D92" s="61"/>
    </row>
    <row r="93" spans="1:4" ht="16.5">
      <c r="A93" s="61"/>
      <c r="B93" s="67"/>
      <c r="D93" s="61"/>
    </row>
    <row r="94" spans="1:4" ht="16.5">
      <c r="A94" s="61"/>
      <c r="B94" s="67"/>
      <c r="D94" s="61"/>
    </row>
    <row r="95" spans="1:4" ht="16.5">
      <c r="A95" s="61"/>
      <c r="B95" s="67"/>
      <c r="D95" s="61"/>
    </row>
    <row r="96" spans="1:4" ht="16.5">
      <c r="A96" s="61"/>
      <c r="B96" s="67"/>
      <c r="D96" s="61"/>
    </row>
    <row r="97" spans="1:4" ht="16.5">
      <c r="A97" s="61"/>
      <c r="B97" s="67"/>
      <c r="D97" s="61"/>
    </row>
    <row r="98" spans="1:4" ht="16.5">
      <c r="A98" s="61"/>
      <c r="B98" s="67"/>
      <c r="D98" s="61"/>
    </row>
    <row r="99" spans="1:4" ht="16.5">
      <c r="A99" s="61"/>
      <c r="B99" s="67"/>
      <c r="D99" s="61"/>
    </row>
    <row r="100" spans="1:4" ht="16.5">
      <c r="A100" s="61"/>
      <c r="B100" s="67"/>
      <c r="D100" s="61"/>
    </row>
    <row r="101" spans="1:4" ht="16.5">
      <c r="A101" s="61"/>
      <c r="B101" s="67"/>
      <c r="D101" s="61"/>
    </row>
    <row r="102" spans="1:4" ht="16.5">
      <c r="A102" s="61"/>
      <c r="B102" s="67"/>
      <c r="D102" s="61"/>
    </row>
    <row r="103" spans="1:4" ht="16.5">
      <c r="A103" s="61"/>
      <c r="B103" s="67"/>
      <c r="D103" s="61"/>
    </row>
    <row r="104" spans="1:4" ht="14">
      <c r="A104" s="61"/>
      <c r="B104" s="61"/>
      <c r="D104" s="61"/>
    </row>
    <row r="105" spans="1:4" ht="14">
      <c r="A105" s="61"/>
      <c r="B105" s="61"/>
      <c r="D105" s="61"/>
    </row>
    <row r="106" spans="1:4" ht="14">
      <c r="A106" s="61"/>
      <c r="B106" s="61"/>
      <c r="D106" s="61"/>
    </row>
    <row r="107" spans="1:4" ht="14">
      <c r="A107" s="61"/>
      <c r="B107" s="61"/>
      <c r="D107" s="61"/>
    </row>
    <row r="108" spans="1:4" ht="14">
      <c r="A108" s="61"/>
      <c r="B108" s="61"/>
      <c r="D108" s="61"/>
    </row>
    <row r="109" spans="1:4" ht="14">
      <c r="A109" s="61"/>
      <c r="B109" s="61"/>
      <c r="D109" s="61"/>
    </row>
    <row r="110" spans="1:4" ht="14">
      <c r="A110" s="61"/>
      <c r="B110" s="61"/>
      <c r="D110" s="61"/>
    </row>
    <row r="111" spans="1:4" ht="14">
      <c r="A111" s="61"/>
      <c r="B111" s="61"/>
      <c r="D111" s="61"/>
    </row>
    <row r="112" spans="1:4" ht="14">
      <c r="A112" s="61"/>
      <c r="B112" s="61"/>
      <c r="D112" s="61"/>
    </row>
    <row r="113" spans="1:4" ht="14">
      <c r="A113" s="61"/>
      <c r="B113" s="61"/>
      <c r="D113" s="61"/>
    </row>
    <row r="114" spans="1:4" ht="14">
      <c r="A114" s="61"/>
      <c r="B114" s="61"/>
      <c r="D114" s="61"/>
    </row>
    <row r="115" spans="1:4" ht="14">
      <c r="A115" s="61"/>
      <c r="B115" s="61"/>
      <c r="D115" s="61"/>
    </row>
    <row r="116" spans="1:4" ht="14">
      <c r="A116" s="61"/>
      <c r="B116" s="61"/>
      <c r="D116" s="61"/>
    </row>
    <row r="117" spans="1:4" ht="14">
      <c r="A117" s="61"/>
      <c r="B117" s="61"/>
      <c r="D117" s="61"/>
    </row>
    <row r="118" spans="1:4" ht="14">
      <c r="A118" s="61"/>
      <c r="B118" s="61"/>
      <c r="D118" s="61"/>
    </row>
    <row r="119" spans="1:4" ht="14">
      <c r="A119" s="61"/>
      <c r="B119" s="61"/>
      <c r="D119" s="61"/>
    </row>
    <row r="120" spans="1:4" ht="14">
      <c r="A120" s="61"/>
      <c r="B120" s="61"/>
      <c r="D120" s="61"/>
    </row>
    <row r="121" spans="1:4" ht="14">
      <c r="A121" s="61"/>
      <c r="B121" s="61"/>
      <c r="D121" s="61"/>
    </row>
    <row r="122" spans="1:4" ht="14">
      <c r="A122" s="61"/>
      <c r="B122" s="61"/>
      <c r="D122" s="61"/>
    </row>
    <row r="123" spans="1:4" ht="14">
      <c r="A123" s="61"/>
      <c r="B123" s="61"/>
      <c r="D123" s="61"/>
    </row>
    <row r="124" spans="1:4" ht="14">
      <c r="A124" s="61"/>
      <c r="B124" s="61"/>
      <c r="D124" s="61"/>
    </row>
    <row r="125" spans="1:4" ht="14">
      <c r="A125" s="61"/>
      <c r="B125" s="61"/>
      <c r="D125" s="61"/>
    </row>
    <row r="126" spans="1:4" ht="14">
      <c r="A126" s="61"/>
      <c r="B126" s="61"/>
      <c r="D126" s="61"/>
    </row>
    <row r="127" spans="1:4" ht="14">
      <c r="A127" s="61"/>
      <c r="B127" s="61"/>
      <c r="D127" s="61"/>
    </row>
    <row r="128" spans="1:4" ht="14">
      <c r="A128" s="61"/>
      <c r="B128" s="61"/>
      <c r="D128" s="61"/>
    </row>
    <row r="129" spans="1:4" ht="14">
      <c r="A129" s="61"/>
      <c r="B129" s="61"/>
      <c r="D129" s="61"/>
    </row>
    <row r="130" spans="1:4" ht="14">
      <c r="A130" s="61"/>
      <c r="B130" s="61"/>
      <c r="D130" s="61"/>
    </row>
    <row r="131" spans="1:4" ht="14">
      <c r="A131" s="61"/>
      <c r="B131" s="61"/>
      <c r="D131" s="61"/>
    </row>
    <row r="132" spans="1:4" ht="14">
      <c r="A132" s="61"/>
      <c r="B132" s="61"/>
      <c r="D132" s="61"/>
    </row>
    <row r="133" spans="1:4" ht="14">
      <c r="A133" s="61"/>
      <c r="B133" s="61"/>
      <c r="D133" s="61"/>
    </row>
  </sheetData>
  <phoneticPr fontId="0" type="noConversion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E156"/>
  <sheetViews>
    <sheetView topLeftCell="A19" zoomScaleNormal="100" workbookViewId="0">
      <selection activeCell="F23" sqref="F23"/>
    </sheetView>
  </sheetViews>
  <sheetFormatPr defaultColWidth="9.1796875" defaultRowHeight="17.5"/>
  <cols>
    <col min="1" max="1" width="4.81640625" style="5" customWidth="1"/>
    <col min="2" max="2" width="55.453125" style="5" customWidth="1"/>
    <col min="3" max="3" width="5.7265625" style="5" customWidth="1"/>
    <col min="4" max="4" width="21.81640625" style="7" customWidth="1"/>
    <col min="5" max="5" width="22.6328125" style="242" customWidth="1"/>
    <col min="6" max="6" width="12.1796875" style="5" customWidth="1"/>
    <col min="7" max="16384" width="9.1796875" style="5"/>
  </cols>
  <sheetData>
    <row r="1" spans="1:5" ht="25" customHeight="1">
      <c r="A1" s="3" t="s">
        <v>38</v>
      </c>
      <c r="B1" s="4"/>
      <c r="C1" s="4"/>
      <c r="D1" s="5"/>
    </row>
    <row r="2" spans="1:5" ht="14.15" customHeight="1">
      <c r="A2" s="4" t="s">
        <v>42</v>
      </c>
      <c r="B2" s="4"/>
      <c r="C2" s="4"/>
      <c r="D2" s="5"/>
    </row>
    <row r="3" spans="1:5" ht="14.15" customHeight="1">
      <c r="A3" s="4" t="s">
        <v>43</v>
      </c>
      <c r="B3" s="4"/>
      <c r="C3" s="4"/>
      <c r="D3" s="5"/>
    </row>
    <row r="4" spans="1:5" ht="15" customHeight="1">
      <c r="A4" s="2"/>
      <c r="B4" s="4"/>
      <c r="C4" s="4"/>
      <c r="D4" s="5"/>
    </row>
    <row r="5" spans="1:5" ht="15" customHeight="1">
      <c r="A5" s="4"/>
      <c r="B5" s="4"/>
      <c r="C5" s="4"/>
      <c r="D5" s="5"/>
    </row>
    <row r="6" spans="1:5" ht="15" customHeight="1">
      <c r="A6" s="6" t="s">
        <v>8</v>
      </c>
      <c r="B6" s="4"/>
      <c r="C6" s="4"/>
      <c r="D6" s="5"/>
    </row>
    <row r="7" spans="1:5" ht="15" customHeight="1">
      <c r="A7" s="4"/>
      <c r="B7" s="4"/>
      <c r="C7" s="4"/>
      <c r="E7" s="243"/>
    </row>
    <row r="8" spans="1:5" ht="15" customHeight="1">
      <c r="A8" s="9"/>
      <c r="B8" s="9"/>
      <c r="C8" s="9"/>
      <c r="D8" s="10"/>
    </row>
    <row r="9" spans="1:5" ht="18" customHeight="1">
      <c r="A9" s="11" t="s">
        <v>152</v>
      </c>
      <c r="B9" s="9"/>
      <c r="C9" s="9"/>
      <c r="D9" s="12"/>
    </row>
    <row r="10" spans="1:5" ht="18" customHeight="1">
      <c r="A10" s="13"/>
      <c r="B10" s="13"/>
      <c r="C10" s="13"/>
      <c r="D10" s="14"/>
    </row>
    <row r="11" spans="1:5" ht="18" customHeight="1">
      <c r="A11" s="64"/>
      <c r="B11" s="64"/>
      <c r="C11" s="64"/>
      <c r="D11" s="209" t="s">
        <v>16</v>
      </c>
      <c r="E11" s="243" t="s">
        <v>18</v>
      </c>
    </row>
    <row r="12" spans="1:5" ht="18" customHeight="1">
      <c r="A12" s="65" t="s">
        <v>63</v>
      </c>
      <c r="B12" s="65" t="s">
        <v>15</v>
      </c>
      <c r="C12" s="65" t="s">
        <v>1</v>
      </c>
      <c r="D12" s="210" t="s">
        <v>17</v>
      </c>
      <c r="E12" s="244" t="s">
        <v>79</v>
      </c>
    </row>
    <row r="13" spans="1:5" ht="26.25" customHeight="1">
      <c r="A13" s="15"/>
      <c r="B13" s="16"/>
      <c r="C13" s="17"/>
      <c r="D13" s="18"/>
      <c r="E13" s="245"/>
    </row>
    <row r="14" spans="1:5" s="59" customFormat="1" ht="46.5">
      <c r="A14" s="22">
        <v>1</v>
      </c>
      <c r="B14" s="81" t="s">
        <v>119</v>
      </c>
      <c r="C14" s="82" t="s">
        <v>49</v>
      </c>
      <c r="D14" s="83">
        <v>360</v>
      </c>
      <c r="E14" s="245">
        <v>360</v>
      </c>
    </row>
    <row r="15" spans="1:5" s="59" customFormat="1">
      <c r="A15" s="22"/>
      <c r="B15" s="81"/>
      <c r="C15" s="82"/>
      <c r="D15" s="83"/>
      <c r="E15" s="245"/>
    </row>
    <row r="16" spans="1:5" s="59" customFormat="1" ht="46.5">
      <c r="A16" s="22">
        <v>2</v>
      </c>
      <c r="B16" s="81" t="s">
        <v>154</v>
      </c>
      <c r="C16" s="82"/>
      <c r="D16" s="83">
        <v>2800</v>
      </c>
      <c r="E16" s="245">
        <v>750</v>
      </c>
    </row>
    <row r="17" spans="1:5" s="59" customFormat="1">
      <c r="A17" s="78"/>
      <c r="B17" s="81"/>
      <c r="C17" s="82"/>
      <c r="D17" s="83"/>
      <c r="E17" s="245"/>
    </row>
    <row r="18" spans="1:5" s="59" customFormat="1">
      <c r="A18" s="22">
        <v>3</v>
      </c>
      <c r="B18" s="81" t="s">
        <v>120</v>
      </c>
      <c r="C18" s="82"/>
      <c r="D18" s="83">
        <v>2000</v>
      </c>
      <c r="E18" s="245">
        <v>1100</v>
      </c>
    </row>
    <row r="19" spans="1:5" s="59" customFormat="1">
      <c r="A19" s="78"/>
      <c r="B19" s="81"/>
      <c r="C19" s="82"/>
      <c r="D19" s="83"/>
      <c r="E19" s="245"/>
    </row>
    <row r="20" spans="1:5" s="59" customFormat="1">
      <c r="A20" s="22">
        <v>4</v>
      </c>
      <c r="B20" s="84" t="s">
        <v>155</v>
      </c>
      <c r="C20" s="13" t="s">
        <v>49</v>
      </c>
      <c r="D20" s="82">
        <v>800</v>
      </c>
      <c r="E20" s="245" t="s">
        <v>256</v>
      </c>
    </row>
    <row r="21" spans="1:5" s="61" customFormat="1">
      <c r="A21" s="20"/>
      <c r="B21" s="2"/>
      <c r="C21" s="20"/>
      <c r="D21" s="24"/>
      <c r="E21" s="245"/>
    </row>
    <row r="22" spans="1:5" s="61" customFormat="1">
      <c r="A22" s="20">
        <v>5</v>
      </c>
      <c r="B22" s="121" t="s">
        <v>156</v>
      </c>
      <c r="C22" s="82" t="s">
        <v>49</v>
      </c>
      <c r="D22" s="24">
        <v>280</v>
      </c>
      <c r="E22" s="245">
        <v>280</v>
      </c>
    </row>
    <row r="23" spans="1:5" s="61" customFormat="1" ht="18" thickBot="1">
      <c r="A23" s="20"/>
      <c r="B23" s="2"/>
      <c r="C23" s="20"/>
      <c r="D23" s="24"/>
      <c r="E23" s="245"/>
    </row>
    <row r="24" spans="1:5" s="119" customFormat="1" ht="20.5" thickBot="1">
      <c r="A24" s="116"/>
      <c r="B24" s="43" t="s">
        <v>81</v>
      </c>
      <c r="C24" s="117" t="s">
        <v>0</v>
      </c>
      <c r="D24" s="118">
        <f>SUM(D14:D22)</f>
        <v>6240</v>
      </c>
      <c r="E24" s="246">
        <f>SUM(E14:E23)</f>
        <v>2490</v>
      </c>
    </row>
    <row r="25" spans="1:5" ht="18" customHeight="1" thickTop="1">
      <c r="A25" s="20"/>
      <c r="B25" s="2"/>
      <c r="C25" s="20"/>
      <c r="D25" s="73"/>
      <c r="E25" s="245"/>
    </row>
    <row r="26" spans="1:5" ht="18" customHeight="1">
      <c r="A26" s="20"/>
      <c r="B26" s="2"/>
      <c r="C26" s="2"/>
      <c r="D26" s="21"/>
      <c r="E26" s="245"/>
    </row>
    <row r="27" spans="1:5" ht="18" customHeight="1">
      <c r="A27" s="20"/>
      <c r="B27" s="2"/>
      <c r="C27" s="2"/>
      <c r="D27" s="21"/>
      <c r="E27" s="245"/>
    </row>
    <row r="28" spans="1:5" ht="18" customHeight="1">
      <c r="A28" s="20"/>
      <c r="B28" s="2"/>
      <c r="C28" s="2"/>
      <c r="D28" s="21"/>
      <c r="E28" s="245"/>
    </row>
    <row r="29" spans="1:5" ht="18" customHeight="1">
      <c r="A29" s="20"/>
      <c r="B29" s="2"/>
      <c r="C29" s="2"/>
      <c r="D29" s="21"/>
      <c r="E29" s="245"/>
    </row>
    <row r="30" spans="1:5" ht="18" customHeight="1">
      <c r="A30" s="20"/>
      <c r="B30" s="2"/>
      <c r="C30" s="2"/>
      <c r="D30" s="21"/>
      <c r="E30" s="245"/>
    </row>
    <row r="31" spans="1:5" ht="18" customHeight="1">
      <c r="A31" s="20"/>
      <c r="B31" s="2"/>
      <c r="C31" s="2"/>
      <c r="D31" s="21"/>
      <c r="E31" s="245"/>
    </row>
    <row r="32" spans="1:5" ht="18" customHeight="1">
      <c r="A32" s="20"/>
      <c r="B32" s="2"/>
      <c r="C32" s="2"/>
      <c r="D32" s="21"/>
    </row>
    <row r="33" spans="1:4" ht="18" customHeight="1">
      <c r="A33" s="20"/>
      <c r="B33" s="2"/>
      <c r="C33" s="2"/>
      <c r="D33" s="21"/>
    </row>
    <row r="34" spans="1:4" ht="18" customHeight="1">
      <c r="A34" s="20"/>
      <c r="B34" s="2"/>
      <c r="C34" s="2"/>
      <c r="D34" s="21"/>
    </row>
    <row r="35" spans="1:4" ht="18" customHeight="1">
      <c r="A35" s="20"/>
      <c r="B35" s="2"/>
      <c r="C35" s="2"/>
      <c r="D35" s="21"/>
    </row>
    <row r="36" spans="1:4" ht="18" customHeight="1">
      <c r="A36" s="20"/>
      <c r="B36" s="2"/>
      <c r="C36" s="2"/>
      <c r="D36" s="21"/>
    </row>
    <row r="37" spans="1:4" ht="18" customHeight="1">
      <c r="A37" s="20"/>
      <c r="B37" s="2"/>
      <c r="C37" s="2"/>
      <c r="D37" s="21"/>
    </row>
    <row r="38" spans="1:4" ht="18" customHeight="1">
      <c r="A38" s="20"/>
      <c r="B38" s="2"/>
      <c r="C38" s="2"/>
      <c r="D38" s="21"/>
    </row>
    <row r="39" spans="1:4" ht="18" customHeight="1">
      <c r="A39" s="20"/>
      <c r="B39" s="2"/>
      <c r="C39" s="2"/>
      <c r="D39" s="21"/>
    </row>
    <row r="40" spans="1:4" ht="18" customHeight="1">
      <c r="A40" s="20"/>
      <c r="B40" s="2"/>
      <c r="C40" s="2"/>
      <c r="D40" s="21"/>
    </row>
    <row r="41" spans="1:4" ht="18" customHeight="1">
      <c r="A41" s="20"/>
      <c r="B41" s="2"/>
      <c r="C41" s="2"/>
      <c r="D41" s="21"/>
    </row>
    <row r="42" spans="1:4" ht="18" customHeight="1">
      <c r="A42" s="20"/>
      <c r="B42" s="2"/>
      <c r="C42" s="2"/>
      <c r="D42" s="21"/>
    </row>
    <row r="43" spans="1:4" ht="18" customHeight="1">
      <c r="A43" s="20"/>
      <c r="B43" s="2"/>
      <c r="C43" s="2"/>
      <c r="D43" s="21"/>
    </row>
    <row r="44" spans="1:4" ht="18" customHeight="1">
      <c r="A44" s="20"/>
      <c r="B44" s="2"/>
      <c r="C44" s="2"/>
      <c r="D44" s="21"/>
    </row>
    <row r="45" spans="1:4" ht="18" customHeight="1">
      <c r="A45" s="20"/>
      <c r="B45" s="2"/>
      <c r="C45" s="2"/>
      <c r="D45" s="21"/>
    </row>
    <row r="46" spans="1:4" ht="18" customHeight="1">
      <c r="A46" s="20"/>
      <c r="B46" s="2"/>
      <c r="C46" s="2"/>
      <c r="D46" s="21"/>
    </row>
    <row r="47" spans="1:4" ht="18" customHeight="1">
      <c r="A47" s="20"/>
      <c r="B47" s="2"/>
      <c r="C47" s="2"/>
      <c r="D47" s="21"/>
    </row>
    <row r="48" spans="1:4" ht="18" customHeight="1">
      <c r="A48" s="20"/>
      <c r="B48" s="2"/>
      <c r="C48" s="2"/>
      <c r="D48" s="21"/>
    </row>
    <row r="49" spans="1:4" ht="18" customHeight="1">
      <c r="A49" s="20"/>
      <c r="B49" s="2"/>
      <c r="C49" s="2"/>
      <c r="D49" s="21"/>
    </row>
    <row r="50" spans="1:4" ht="18" customHeight="1">
      <c r="A50" s="20"/>
      <c r="B50" s="2"/>
      <c r="C50" s="2"/>
      <c r="D50" s="21"/>
    </row>
    <row r="51" spans="1:4" ht="18" customHeight="1">
      <c r="A51" s="20"/>
      <c r="B51" s="2"/>
      <c r="C51" s="2"/>
      <c r="D51" s="21"/>
    </row>
    <row r="52" spans="1:4" ht="18" customHeight="1">
      <c r="A52" s="20"/>
      <c r="B52" s="2"/>
      <c r="C52" s="2"/>
      <c r="D52" s="21"/>
    </row>
    <row r="53" spans="1:4" ht="18" customHeight="1">
      <c r="A53" s="20"/>
      <c r="B53" s="2"/>
      <c r="C53" s="2"/>
      <c r="D53" s="21"/>
    </row>
    <row r="54" spans="1:4" ht="18" customHeight="1">
      <c r="A54" s="20"/>
      <c r="B54" s="2"/>
      <c r="C54" s="2"/>
      <c r="D54" s="21"/>
    </row>
    <row r="55" spans="1:4" ht="18" customHeight="1">
      <c r="A55" s="20"/>
      <c r="B55" s="2"/>
      <c r="C55" s="2"/>
      <c r="D55" s="21"/>
    </row>
    <row r="56" spans="1:4" ht="18" customHeight="1">
      <c r="A56" s="20"/>
      <c r="B56" s="2"/>
      <c r="C56" s="2"/>
      <c r="D56" s="21"/>
    </row>
    <row r="57" spans="1:4" ht="18" customHeight="1">
      <c r="A57" s="20"/>
      <c r="B57" s="2"/>
      <c r="C57" s="2"/>
      <c r="D57" s="21"/>
    </row>
    <row r="58" spans="1:4" ht="18" customHeight="1">
      <c r="A58" s="20"/>
      <c r="B58" s="2"/>
      <c r="C58" s="2"/>
      <c r="D58" s="21"/>
    </row>
    <row r="59" spans="1:4" ht="18" customHeight="1">
      <c r="A59" s="20"/>
      <c r="B59" s="2"/>
      <c r="C59" s="2"/>
      <c r="D59" s="21"/>
    </row>
    <row r="60" spans="1:4" ht="18" customHeight="1">
      <c r="A60" s="22"/>
      <c r="B60" s="13"/>
      <c r="C60" s="13"/>
      <c r="D60" s="14"/>
    </row>
    <row r="61" spans="1:4" ht="18" customHeight="1">
      <c r="A61" s="22"/>
      <c r="B61" s="13"/>
      <c r="C61" s="13"/>
      <c r="D61" s="14"/>
    </row>
    <row r="62" spans="1:4" ht="18" customHeight="1">
      <c r="A62" s="22"/>
      <c r="B62" s="13"/>
      <c r="C62" s="13"/>
      <c r="D62" s="14"/>
    </row>
    <row r="63" spans="1:4" ht="18" customHeight="1">
      <c r="A63" s="22"/>
      <c r="B63" s="13"/>
      <c r="C63" s="13"/>
      <c r="D63" s="14"/>
    </row>
    <row r="64" spans="1:4" ht="18" customHeight="1">
      <c r="A64" s="22"/>
      <c r="B64" s="13"/>
      <c r="C64" s="13"/>
      <c r="D64" s="14"/>
    </row>
    <row r="65" spans="1:4" ht="18" customHeight="1">
      <c r="A65" s="22"/>
      <c r="B65" s="13"/>
      <c r="C65" s="13"/>
      <c r="D65" s="14"/>
    </row>
    <row r="66" spans="1:4" ht="18" customHeight="1">
      <c r="A66" s="22"/>
      <c r="B66" s="13"/>
      <c r="C66" s="13"/>
      <c r="D66" s="14"/>
    </row>
    <row r="67" spans="1:4" ht="18" customHeight="1">
      <c r="A67" s="22"/>
      <c r="B67" s="13"/>
      <c r="C67" s="13"/>
      <c r="D67" s="14"/>
    </row>
    <row r="68" spans="1:4" ht="18" customHeight="1">
      <c r="A68" s="22"/>
      <c r="B68" s="13"/>
      <c r="C68" s="13"/>
      <c r="D68" s="14"/>
    </row>
    <row r="69" spans="1:4" ht="18" customHeight="1">
      <c r="A69" s="22"/>
      <c r="B69" s="13"/>
      <c r="C69" s="13"/>
      <c r="D69" s="14"/>
    </row>
    <row r="70" spans="1:4" ht="18" customHeight="1">
      <c r="A70" s="22"/>
      <c r="B70" s="13"/>
      <c r="C70" s="13"/>
      <c r="D70" s="14"/>
    </row>
    <row r="71" spans="1:4" ht="18" customHeight="1">
      <c r="A71" s="22"/>
      <c r="B71" s="13"/>
      <c r="C71" s="13"/>
      <c r="D71" s="14"/>
    </row>
    <row r="72" spans="1:4" ht="18" customHeight="1">
      <c r="A72" s="22"/>
      <c r="B72" s="13"/>
      <c r="C72" s="13"/>
      <c r="D72" s="14"/>
    </row>
    <row r="73" spans="1:4" ht="18" customHeight="1">
      <c r="A73" s="22"/>
      <c r="B73" s="13"/>
      <c r="C73" s="13"/>
      <c r="D73" s="14"/>
    </row>
    <row r="74" spans="1:4" ht="18" customHeight="1">
      <c r="A74" s="22"/>
      <c r="B74" s="13"/>
      <c r="C74" s="13"/>
      <c r="D74" s="14"/>
    </row>
    <row r="75" spans="1:4" ht="18" customHeight="1">
      <c r="A75" s="22"/>
      <c r="B75" s="13"/>
      <c r="C75" s="13"/>
      <c r="D75" s="14"/>
    </row>
    <row r="76" spans="1:4" ht="18" customHeight="1">
      <c r="A76" s="22"/>
      <c r="B76" s="13"/>
      <c r="C76" s="13"/>
      <c r="D76" s="14"/>
    </row>
    <row r="77" spans="1:4" ht="18" customHeight="1">
      <c r="A77" s="22"/>
      <c r="B77" s="13"/>
      <c r="C77" s="13"/>
      <c r="D77" s="14"/>
    </row>
    <row r="78" spans="1:4" ht="18" customHeight="1">
      <c r="A78" s="22"/>
      <c r="B78" s="13"/>
      <c r="C78" s="13"/>
      <c r="D78" s="14"/>
    </row>
    <row r="79" spans="1:4" ht="18" customHeight="1">
      <c r="A79" s="22"/>
      <c r="B79" s="13"/>
      <c r="C79" s="13"/>
      <c r="D79" s="14"/>
    </row>
    <row r="80" spans="1:4" ht="18" customHeight="1">
      <c r="A80" s="22"/>
      <c r="B80" s="13"/>
      <c r="C80" s="13"/>
      <c r="D80" s="14"/>
    </row>
    <row r="81" spans="1:4" ht="18" customHeight="1">
      <c r="A81" s="22"/>
      <c r="B81" s="13"/>
      <c r="C81" s="13"/>
      <c r="D81" s="14"/>
    </row>
    <row r="82" spans="1:4" ht="18" customHeight="1">
      <c r="A82" s="19"/>
      <c r="B82" s="4"/>
      <c r="C82" s="4"/>
      <c r="D82" s="23"/>
    </row>
    <row r="83" spans="1:4" ht="18" customHeight="1">
      <c r="A83" s="19"/>
      <c r="B83" s="4"/>
      <c r="C83" s="4"/>
      <c r="D83" s="23"/>
    </row>
    <row r="84" spans="1:4" ht="18" customHeight="1">
      <c r="A84" s="19"/>
      <c r="B84" s="4"/>
      <c r="C84" s="4"/>
      <c r="D84" s="23"/>
    </row>
    <row r="85" spans="1:4" ht="18" customHeight="1">
      <c r="A85" s="19"/>
      <c r="B85" s="4"/>
      <c r="C85" s="4"/>
      <c r="D85" s="23"/>
    </row>
    <row r="86" spans="1:4" ht="18" customHeight="1">
      <c r="A86" s="19"/>
      <c r="B86" s="4"/>
      <c r="C86" s="4"/>
      <c r="D86" s="23"/>
    </row>
    <row r="87" spans="1:4" ht="18" customHeight="1">
      <c r="A87" s="19"/>
      <c r="B87" s="4"/>
      <c r="C87" s="4"/>
      <c r="D87" s="23"/>
    </row>
    <row r="88" spans="1:4" ht="18" customHeight="1">
      <c r="A88" s="19"/>
      <c r="B88" s="4"/>
      <c r="C88" s="4"/>
      <c r="D88" s="23"/>
    </row>
    <row r="89" spans="1:4" ht="18" customHeight="1">
      <c r="A89" s="19"/>
      <c r="B89" s="4"/>
      <c r="C89" s="4"/>
      <c r="D89" s="23"/>
    </row>
    <row r="90" spans="1:4" ht="18" customHeight="1">
      <c r="A90" s="19"/>
      <c r="B90" s="4"/>
      <c r="C90" s="4"/>
      <c r="D90" s="23"/>
    </row>
    <row r="91" spans="1:4" ht="18" customHeight="1">
      <c r="A91" s="19"/>
      <c r="B91" s="4"/>
      <c r="C91" s="4"/>
      <c r="D91" s="23"/>
    </row>
    <row r="92" spans="1:4" ht="18" customHeight="1">
      <c r="A92" s="19"/>
      <c r="B92" s="4"/>
      <c r="C92" s="4"/>
      <c r="D92" s="23"/>
    </row>
    <row r="93" spans="1:4" ht="18" customHeight="1">
      <c r="A93" s="19"/>
      <c r="B93" s="4"/>
      <c r="C93" s="4"/>
      <c r="D93" s="23"/>
    </row>
    <row r="94" spans="1:4" ht="18" customHeight="1">
      <c r="A94" s="19"/>
      <c r="B94" s="4"/>
      <c r="C94" s="4"/>
      <c r="D94" s="23"/>
    </row>
    <row r="95" spans="1:4" ht="18" customHeight="1">
      <c r="A95" s="19"/>
      <c r="B95" s="4"/>
      <c r="C95" s="4"/>
      <c r="D95" s="23"/>
    </row>
    <row r="96" spans="1:4" ht="18" customHeight="1">
      <c r="A96" s="19"/>
      <c r="B96" s="4"/>
      <c r="C96" s="4"/>
      <c r="D96" s="23"/>
    </row>
    <row r="97" spans="1:4" ht="18" customHeight="1">
      <c r="A97" s="19"/>
      <c r="B97" s="4"/>
      <c r="C97" s="4"/>
      <c r="D97" s="23"/>
    </row>
    <row r="98" spans="1:4" ht="18" customHeight="1">
      <c r="A98" s="19"/>
      <c r="B98" s="4"/>
      <c r="C98" s="4"/>
      <c r="D98" s="23"/>
    </row>
    <row r="99" spans="1:4" ht="18" customHeight="1">
      <c r="A99" s="19"/>
      <c r="B99" s="4"/>
      <c r="C99" s="4"/>
      <c r="D99" s="23"/>
    </row>
    <row r="100" spans="1:4" ht="18" customHeight="1">
      <c r="A100" s="19"/>
      <c r="B100" s="4"/>
      <c r="C100" s="4"/>
      <c r="D100" s="23"/>
    </row>
    <row r="101" spans="1:4" ht="18" customHeight="1">
      <c r="A101" s="19"/>
      <c r="B101" s="4"/>
      <c r="C101" s="4"/>
      <c r="D101" s="23"/>
    </row>
    <row r="102" spans="1:4" ht="18" customHeight="1">
      <c r="A102" s="19"/>
      <c r="B102" s="4"/>
      <c r="C102" s="4"/>
      <c r="D102" s="23"/>
    </row>
    <row r="103" spans="1:4" ht="18" customHeight="1">
      <c r="A103" s="19"/>
      <c r="B103" s="4"/>
      <c r="C103" s="4"/>
      <c r="D103" s="23"/>
    </row>
    <row r="104" spans="1:4" ht="18" customHeight="1">
      <c r="A104" s="19"/>
      <c r="B104" s="4"/>
      <c r="C104" s="4"/>
      <c r="D104" s="23"/>
    </row>
    <row r="105" spans="1:4" ht="18" customHeight="1">
      <c r="A105" s="19"/>
      <c r="B105" s="4"/>
      <c r="C105" s="4"/>
      <c r="D105" s="23"/>
    </row>
    <row r="106" spans="1:4" ht="18" customHeight="1">
      <c r="A106" s="19"/>
      <c r="B106" s="4"/>
      <c r="C106" s="4"/>
      <c r="D106" s="23"/>
    </row>
    <row r="107" spans="1:4" ht="18" customHeight="1">
      <c r="A107" s="19"/>
      <c r="B107" s="4"/>
      <c r="C107" s="4"/>
      <c r="D107" s="23"/>
    </row>
    <row r="108" spans="1:4" ht="18" customHeight="1">
      <c r="A108" s="19"/>
      <c r="B108" s="4"/>
      <c r="C108" s="4"/>
      <c r="D108" s="23"/>
    </row>
    <row r="109" spans="1:4" ht="18" customHeight="1">
      <c r="A109" s="19"/>
      <c r="B109" s="4"/>
      <c r="C109" s="4"/>
      <c r="D109" s="23"/>
    </row>
    <row r="110" spans="1:4" ht="18" customHeight="1">
      <c r="A110" s="4"/>
      <c r="B110" s="4"/>
      <c r="C110" s="4"/>
      <c r="D110" s="23"/>
    </row>
    <row r="111" spans="1:4" ht="18" customHeight="1">
      <c r="A111" s="4"/>
      <c r="B111" s="4"/>
      <c r="C111" s="4"/>
      <c r="D111" s="23"/>
    </row>
    <row r="112" spans="1:4" ht="18" customHeight="1">
      <c r="A112" s="4"/>
      <c r="B112" s="4"/>
      <c r="C112" s="4"/>
      <c r="D112" s="23"/>
    </row>
    <row r="113" spans="1:4" ht="18" customHeight="1">
      <c r="A113" s="4"/>
      <c r="B113" s="4"/>
      <c r="C113" s="4"/>
      <c r="D113" s="23"/>
    </row>
    <row r="114" spans="1:4" ht="18" customHeight="1">
      <c r="A114" s="4"/>
      <c r="B114" s="4"/>
      <c r="C114" s="4"/>
      <c r="D114" s="23"/>
    </row>
    <row r="115" spans="1:4" ht="18" customHeight="1">
      <c r="A115" s="4"/>
      <c r="B115" s="4"/>
      <c r="C115" s="4"/>
      <c r="D115" s="23"/>
    </row>
    <row r="116" spans="1:4" ht="18" customHeight="1">
      <c r="A116" s="4"/>
      <c r="B116" s="4"/>
      <c r="C116" s="4"/>
      <c r="D116" s="23"/>
    </row>
    <row r="117" spans="1:4">
      <c r="A117" s="4"/>
      <c r="B117" s="4"/>
      <c r="C117" s="4"/>
      <c r="D117" s="23"/>
    </row>
    <row r="118" spans="1:4">
      <c r="A118" s="4"/>
      <c r="B118" s="4"/>
      <c r="C118" s="4"/>
      <c r="D118" s="23"/>
    </row>
    <row r="119" spans="1:4">
      <c r="A119" s="4"/>
      <c r="B119" s="4"/>
      <c r="C119" s="4"/>
      <c r="D119" s="23"/>
    </row>
    <row r="120" spans="1:4">
      <c r="A120" s="4"/>
      <c r="B120" s="4"/>
      <c r="C120" s="4"/>
      <c r="D120" s="23"/>
    </row>
    <row r="121" spans="1:4">
      <c r="A121" s="4"/>
      <c r="B121" s="4"/>
      <c r="C121" s="4"/>
      <c r="D121" s="23"/>
    </row>
    <row r="122" spans="1:4">
      <c r="A122" s="4"/>
      <c r="B122" s="4"/>
      <c r="C122" s="4"/>
      <c r="D122" s="23"/>
    </row>
    <row r="123" spans="1:4">
      <c r="A123" s="4"/>
      <c r="B123" s="4"/>
      <c r="C123" s="4"/>
      <c r="D123" s="23"/>
    </row>
    <row r="124" spans="1:4">
      <c r="A124" s="4"/>
      <c r="B124" s="4"/>
      <c r="C124" s="4"/>
      <c r="D124" s="23"/>
    </row>
    <row r="125" spans="1:4">
      <c r="A125" s="4"/>
      <c r="B125" s="4"/>
      <c r="C125" s="4"/>
      <c r="D125" s="23"/>
    </row>
    <row r="126" spans="1:4">
      <c r="A126" s="4"/>
      <c r="B126" s="4"/>
      <c r="C126" s="4"/>
      <c r="D126" s="23"/>
    </row>
    <row r="127" spans="1:4">
      <c r="A127" s="4"/>
      <c r="B127" s="4"/>
      <c r="C127" s="4"/>
      <c r="D127" s="23"/>
    </row>
    <row r="128" spans="1:4">
      <c r="A128" s="4"/>
      <c r="B128" s="4"/>
      <c r="C128" s="4"/>
      <c r="D128" s="23"/>
    </row>
    <row r="129" spans="1:4">
      <c r="A129" s="4"/>
      <c r="B129" s="4"/>
      <c r="C129" s="4"/>
      <c r="D129" s="23"/>
    </row>
    <row r="130" spans="1:4">
      <c r="A130" s="4"/>
      <c r="B130" s="4"/>
      <c r="C130" s="4"/>
      <c r="D130" s="23"/>
    </row>
    <row r="131" spans="1:4">
      <c r="A131" s="4"/>
      <c r="B131" s="4"/>
      <c r="C131" s="4"/>
      <c r="D131" s="23"/>
    </row>
    <row r="132" spans="1:4">
      <c r="A132" s="4"/>
      <c r="B132" s="4"/>
      <c r="C132" s="4"/>
      <c r="D132" s="23"/>
    </row>
    <row r="133" spans="1:4">
      <c r="A133" s="4"/>
      <c r="B133" s="4"/>
      <c r="C133" s="4"/>
      <c r="D133" s="23"/>
    </row>
    <row r="134" spans="1:4">
      <c r="A134" s="4"/>
      <c r="B134" s="4"/>
      <c r="C134" s="4"/>
      <c r="D134" s="23"/>
    </row>
    <row r="135" spans="1:4">
      <c r="A135" s="4"/>
      <c r="B135" s="4"/>
      <c r="C135" s="4"/>
      <c r="D135" s="23"/>
    </row>
    <row r="136" spans="1:4">
      <c r="A136" s="4"/>
      <c r="B136" s="4"/>
      <c r="C136" s="4"/>
      <c r="D136" s="23"/>
    </row>
    <row r="137" spans="1:4">
      <c r="A137" s="4"/>
      <c r="B137" s="4"/>
      <c r="C137" s="4"/>
      <c r="D137" s="23"/>
    </row>
    <row r="138" spans="1:4">
      <c r="A138" s="4"/>
      <c r="B138" s="4"/>
      <c r="C138" s="4"/>
      <c r="D138" s="23"/>
    </row>
    <row r="139" spans="1:4">
      <c r="A139" s="4"/>
      <c r="B139" s="4"/>
      <c r="C139" s="4"/>
      <c r="D139" s="23"/>
    </row>
    <row r="140" spans="1:4">
      <c r="A140" s="4"/>
      <c r="B140" s="4"/>
      <c r="C140" s="4"/>
      <c r="D140" s="23"/>
    </row>
    <row r="141" spans="1:4">
      <c r="A141" s="4"/>
      <c r="B141" s="4"/>
      <c r="C141" s="4"/>
      <c r="D141" s="23"/>
    </row>
    <row r="142" spans="1:4">
      <c r="A142" s="4"/>
      <c r="B142" s="4"/>
      <c r="C142" s="4"/>
      <c r="D142" s="23"/>
    </row>
    <row r="143" spans="1:4">
      <c r="A143" s="4"/>
      <c r="B143" s="4"/>
      <c r="C143" s="4"/>
      <c r="D143" s="23"/>
    </row>
    <row r="144" spans="1:4">
      <c r="A144" s="4"/>
      <c r="B144" s="4"/>
      <c r="C144" s="4"/>
      <c r="D144" s="23"/>
    </row>
    <row r="145" spans="1:4">
      <c r="A145" s="4"/>
      <c r="B145" s="4"/>
      <c r="C145" s="4"/>
      <c r="D145" s="23"/>
    </row>
    <row r="146" spans="1:4">
      <c r="A146" s="4"/>
      <c r="B146" s="4"/>
      <c r="C146" s="4"/>
      <c r="D146" s="23"/>
    </row>
    <row r="147" spans="1:4">
      <c r="A147" s="4"/>
      <c r="B147" s="4"/>
      <c r="C147" s="4"/>
      <c r="D147" s="23"/>
    </row>
    <row r="148" spans="1:4">
      <c r="A148" s="4"/>
      <c r="B148" s="4"/>
      <c r="C148" s="4"/>
      <c r="D148" s="23"/>
    </row>
    <row r="149" spans="1:4">
      <c r="A149" s="4"/>
      <c r="B149" s="4"/>
      <c r="C149" s="4"/>
      <c r="D149" s="23"/>
    </row>
    <row r="150" spans="1:4">
      <c r="A150" s="4"/>
      <c r="B150" s="4"/>
      <c r="C150" s="4"/>
      <c r="D150" s="23"/>
    </row>
    <row r="151" spans="1:4">
      <c r="A151" s="4"/>
      <c r="B151" s="4"/>
      <c r="C151" s="4"/>
      <c r="D151" s="23"/>
    </row>
    <row r="152" spans="1:4">
      <c r="A152" s="4"/>
      <c r="B152" s="4"/>
      <c r="C152" s="4"/>
      <c r="D152" s="23"/>
    </row>
    <row r="153" spans="1:4">
      <c r="A153" s="4"/>
      <c r="B153" s="4"/>
      <c r="C153" s="4"/>
      <c r="D153" s="23"/>
    </row>
    <row r="154" spans="1:4">
      <c r="A154" s="4"/>
      <c r="B154" s="4"/>
      <c r="C154" s="4"/>
      <c r="D154" s="23"/>
    </row>
    <row r="155" spans="1:4">
      <c r="A155" s="4"/>
      <c r="B155" s="4"/>
      <c r="C155" s="4"/>
      <c r="D155" s="23"/>
    </row>
    <row r="156" spans="1:4">
      <c r="A156" s="4"/>
      <c r="B156" s="4"/>
      <c r="C156" s="4"/>
      <c r="D156" s="23"/>
    </row>
  </sheetData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156"/>
  <sheetViews>
    <sheetView topLeftCell="A20" zoomScaleNormal="100" workbookViewId="0">
      <selection activeCell="E20" sqref="E1:E1048576"/>
    </sheetView>
  </sheetViews>
  <sheetFormatPr defaultColWidth="9.1796875" defaultRowHeight="17.5"/>
  <cols>
    <col min="1" max="1" width="4.81640625" style="5" customWidth="1"/>
    <col min="2" max="2" width="50.1796875" style="5" customWidth="1"/>
    <col min="3" max="3" width="5.7265625" style="5" customWidth="1"/>
    <col min="4" max="4" width="22.453125" style="7" customWidth="1"/>
    <col min="5" max="5" width="22.6328125" style="242" customWidth="1"/>
    <col min="6" max="6" width="12.1796875" style="5" customWidth="1"/>
    <col min="7" max="16384" width="9.1796875" style="5"/>
  </cols>
  <sheetData>
    <row r="1" spans="1:5" ht="25" customHeight="1">
      <c r="A1" s="3" t="s">
        <v>38</v>
      </c>
      <c r="B1" s="4"/>
      <c r="C1" s="4"/>
      <c r="D1" s="5"/>
    </row>
    <row r="2" spans="1:5" ht="14.15" customHeight="1">
      <c r="A2" s="4" t="s">
        <v>42</v>
      </c>
      <c r="B2" s="4"/>
      <c r="C2" s="4"/>
      <c r="D2" s="5"/>
    </row>
    <row r="3" spans="1:5" ht="14.15" customHeight="1">
      <c r="A3" s="4" t="s">
        <v>43</v>
      </c>
      <c r="B3" s="4"/>
      <c r="C3" s="4"/>
      <c r="D3" s="5"/>
    </row>
    <row r="4" spans="1:5" ht="15" customHeight="1">
      <c r="A4" s="2"/>
      <c r="B4" s="4"/>
      <c r="C4" s="4"/>
      <c r="D4" s="5"/>
    </row>
    <row r="5" spans="1:5" ht="15" customHeight="1">
      <c r="A5" s="4"/>
      <c r="B5" s="4"/>
      <c r="C5" s="4"/>
      <c r="D5" s="5"/>
    </row>
    <row r="6" spans="1:5" ht="15" customHeight="1">
      <c r="A6" s="6" t="s">
        <v>8</v>
      </c>
      <c r="B6" s="4"/>
      <c r="C6" s="4"/>
      <c r="D6" s="5"/>
    </row>
    <row r="7" spans="1:5" ht="15" customHeight="1">
      <c r="A7" s="4"/>
      <c r="B7" s="4"/>
      <c r="C7" s="4"/>
      <c r="E7" s="243"/>
    </row>
    <row r="8" spans="1:5" ht="15" customHeight="1">
      <c r="A8" s="9"/>
      <c r="B8" s="9"/>
      <c r="C8" s="9"/>
      <c r="D8" s="10"/>
    </row>
    <row r="9" spans="1:5" ht="18" customHeight="1">
      <c r="A9" s="11" t="s">
        <v>152</v>
      </c>
      <c r="B9" s="9"/>
      <c r="C9" s="9"/>
      <c r="D9" s="12"/>
    </row>
    <row r="10" spans="1:5" ht="18" customHeight="1">
      <c r="A10" s="13"/>
      <c r="B10" s="13"/>
      <c r="C10" s="13"/>
      <c r="D10" s="14"/>
    </row>
    <row r="11" spans="1:5" ht="18" customHeight="1">
      <c r="A11" s="74"/>
      <c r="B11" s="74"/>
      <c r="C11" s="74"/>
      <c r="D11" s="209" t="s">
        <v>16</v>
      </c>
      <c r="E11" s="253" t="s">
        <v>18</v>
      </c>
    </row>
    <row r="12" spans="1:5" ht="18" customHeight="1">
      <c r="A12" s="75" t="s">
        <v>63</v>
      </c>
      <c r="B12" s="75" t="s">
        <v>15</v>
      </c>
      <c r="C12" s="75" t="s">
        <v>1</v>
      </c>
      <c r="D12" s="210" t="s">
        <v>17</v>
      </c>
      <c r="E12" s="254" t="s">
        <v>79</v>
      </c>
    </row>
    <row r="13" spans="1:5" s="251" customFormat="1" ht="26.25" customHeight="1">
      <c r="A13" s="247"/>
      <c r="B13" s="248" t="s">
        <v>252</v>
      </c>
      <c r="C13" s="249"/>
      <c r="D13" s="250"/>
      <c r="E13" s="252">
        <v>2490</v>
      </c>
    </row>
    <row r="14" spans="1:5" s="59" customFormat="1" ht="31">
      <c r="A14" s="22">
        <v>6</v>
      </c>
      <c r="B14" s="81" t="s">
        <v>157</v>
      </c>
      <c r="C14" s="82" t="s">
        <v>49</v>
      </c>
      <c r="D14" s="83">
        <v>280</v>
      </c>
      <c r="E14" s="255">
        <v>280</v>
      </c>
    </row>
    <row r="15" spans="1:5" s="59" customFormat="1">
      <c r="A15" s="22"/>
      <c r="B15" s="81"/>
      <c r="C15" s="82"/>
      <c r="D15" s="83"/>
      <c r="E15" s="255"/>
    </row>
    <row r="16" spans="1:5" s="59" customFormat="1" ht="62">
      <c r="A16" s="22">
        <v>7</v>
      </c>
      <c r="B16" s="81" t="s">
        <v>158</v>
      </c>
      <c r="C16" s="82" t="s">
        <v>49</v>
      </c>
      <c r="D16" s="83">
        <v>480</v>
      </c>
      <c r="E16" s="255" t="s">
        <v>257</v>
      </c>
    </row>
    <row r="17" spans="1:5" s="59" customFormat="1">
      <c r="A17" s="78"/>
      <c r="B17" s="81"/>
      <c r="C17" s="82"/>
      <c r="D17" s="83"/>
      <c r="E17" s="255"/>
    </row>
    <row r="18" spans="1:5" s="59" customFormat="1" ht="31">
      <c r="A18" s="22">
        <v>8</v>
      </c>
      <c r="B18" s="81" t="s">
        <v>159</v>
      </c>
      <c r="C18" s="82" t="s">
        <v>49</v>
      </c>
      <c r="D18" s="83">
        <v>1800</v>
      </c>
      <c r="E18" s="255" t="s">
        <v>258</v>
      </c>
    </row>
    <row r="19" spans="1:5" s="59" customFormat="1">
      <c r="A19" s="22"/>
      <c r="B19" s="81"/>
      <c r="C19" s="82"/>
      <c r="D19" s="83"/>
      <c r="E19" s="255"/>
    </row>
    <row r="20" spans="1:5" s="59" customFormat="1" ht="46.5">
      <c r="A20" s="22">
        <v>9</v>
      </c>
      <c r="B20" s="81" t="s">
        <v>160</v>
      </c>
      <c r="C20" s="82" t="s">
        <v>49</v>
      </c>
      <c r="D20" s="83">
        <v>2400</v>
      </c>
      <c r="E20" s="255">
        <v>2400</v>
      </c>
    </row>
    <row r="21" spans="1:5" s="61" customFormat="1">
      <c r="A21" s="20"/>
      <c r="B21" s="2"/>
      <c r="C21" s="20"/>
      <c r="D21" s="24"/>
      <c r="E21" s="255"/>
    </row>
    <row r="22" spans="1:5" s="61" customFormat="1">
      <c r="A22" s="20">
        <v>10</v>
      </c>
      <c r="B22" s="2" t="s">
        <v>161</v>
      </c>
      <c r="C22" s="82" t="s">
        <v>49</v>
      </c>
      <c r="D22" s="24">
        <v>600</v>
      </c>
      <c r="E22" s="255">
        <v>600</v>
      </c>
    </row>
    <row r="23" spans="1:5" s="61" customFormat="1" ht="18" thickBot="1">
      <c r="A23" s="20"/>
      <c r="B23" s="2"/>
      <c r="C23" s="20"/>
      <c r="D23" s="24"/>
      <c r="E23" s="255"/>
    </row>
    <row r="24" spans="1:5" s="119" customFormat="1" ht="20.5" thickBot="1">
      <c r="A24" s="116"/>
      <c r="B24" s="43" t="s">
        <v>81</v>
      </c>
      <c r="C24" s="117" t="s">
        <v>0</v>
      </c>
      <c r="D24" s="118">
        <f>SUM(D14:D22)</f>
        <v>5560</v>
      </c>
      <c r="E24" s="246">
        <f>SUM(E13:E23)</f>
        <v>5770</v>
      </c>
    </row>
    <row r="25" spans="1:5" ht="18" customHeight="1" thickTop="1">
      <c r="A25" s="20"/>
      <c r="B25" s="2"/>
      <c r="C25" s="20"/>
      <c r="D25" s="73"/>
      <c r="E25" s="225"/>
    </row>
    <row r="26" spans="1:5" ht="18" customHeight="1">
      <c r="A26" s="20"/>
      <c r="B26" s="2"/>
      <c r="C26" s="2"/>
      <c r="D26" s="21"/>
      <c r="E26" s="225"/>
    </row>
    <row r="27" spans="1:5" ht="18" customHeight="1">
      <c r="A27" s="20"/>
      <c r="B27" s="2"/>
      <c r="C27" s="2"/>
      <c r="D27" s="21"/>
      <c r="E27" s="225"/>
    </row>
    <row r="28" spans="1:5" ht="18" customHeight="1">
      <c r="A28" s="20"/>
      <c r="B28" s="2"/>
      <c r="C28" s="2"/>
      <c r="D28" s="21"/>
      <c r="E28" s="225"/>
    </row>
    <row r="29" spans="1:5" ht="18" customHeight="1">
      <c r="A29" s="20"/>
      <c r="B29" s="2"/>
      <c r="C29" s="2"/>
      <c r="D29" s="21"/>
      <c r="E29" s="225"/>
    </row>
    <row r="30" spans="1:5" ht="18" customHeight="1">
      <c r="A30" s="20"/>
      <c r="B30" s="2"/>
      <c r="C30" s="2"/>
      <c r="D30" s="21"/>
      <c r="E30" s="225"/>
    </row>
    <row r="31" spans="1:5" ht="18" customHeight="1">
      <c r="A31" s="20"/>
      <c r="B31" s="2"/>
      <c r="C31" s="2"/>
      <c r="D31" s="21"/>
      <c r="E31" s="225"/>
    </row>
    <row r="32" spans="1:5" ht="18" customHeight="1">
      <c r="A32" s="20"/>
      <c r="B32" s="2"/>
      <c r="C32" s="2"/>
      <c r="D32" s="21"/>
    </row>
    <row r="33" spans="1:4" ht="18" customHeight="1">
      <c r="A33" s="20"/>
      <c r="B33" s="2"/>
      <c r="C33" s="2"/>
      <c r="D33" s="21"/>
    </row>
    <row r="34" spans="1:4" ht="18" customHeight="1">
      <c r="A34" s="20"/>
      <c r="B34" s="2"/>
      <c r="C34" s="2"/>
      <c r="D34" s="21"/>
    </row>
    <row r="35" spans="1:4" ht="18" customHeight="1">
      <c r="A35" s="20"/>
      <c r="B35" s="2"/>
      <c r="C35" s="2"/>
      <c r="D35" s="21"/>
    </row>
    <row r="36" spans="1:4" ht="18" customHeight="1">
      <c r="A36" s="20"/>
      <c r="B36" s="2"/>
      <c r="C36" s="2"/>
      <c r="D36" s="21"/>
    </row>
    <row r="37" spans="1:4" ht="18" customHeight="1">
      <c r="A37" s="20"/>
      <c r="B37" s="2"/>
      <c r="C37" s="2"/>
      <c r="D37" s="21"/>
    </row>
    <row r="38" spans="1:4" ht="18" customHeight="1">
      <c r="A38" s="20"/>
      <c r="B38" s="2"/>
      <c r="C38" s="2"/>
      <c r="D38" s="21"/>
    </row>
    <row r="39" spans="1:4" ht="18" customHeight="1">
      <c r="A39" s="20"/>
      <c r="B39" s="2"/>
      <c r="C39" s="2"/>
      <c r="D39" s="21"/>
    </row>
    <row r="40" spans="1:4" ht="18" customHeight="1">
      <c r="A40" s="20"/>
      <c r="B40" s="2"/>
      <c r="C40" s="2"/>
      <c r="D40" s="21"/>
    </row>
    <row r="41" spans="1:4" ht="18" customHeight="1">
      <c r="A41" s="20"/>
      <c r="B41" s="2"/>
      <c r="C41" s="2"/>
      <c r="D41" s="21"/>
    </row>
    <row r="42" spans="1:4" ht="18" customHeight="1">
      <c r="A42" s="20"/>
      <c r="B42" s="2"/>
      <c r="C42" s="2"/>
      <c r="D42" s="21"/>
    </row>
    <row r="43" spans="1:4" ht="18" customHeight="1">
      <c r="A43" s="20"/>
      <c r="B43" s="2"/>
      <c r="C43" s="2"/>
      <c r="D43" s="21"/>
    </row>
    <row r="44" spans="1:4" ht="18" customHeight="1">
      <c r="A44" s="20"/>
      <c r="B44" s="2"/>
      <c r="C44" s="2"/>
      <c r="D44" s="21"/>
    </row>
    <row r="45" spans="1:4" ht="18" customHeight="1">
      <c r="A45" s="20"/>
      <c r="B45" s="2"/>
      <c r="C45" s="2"/>
      <c r="D45" s="21"/>
    </row>
    <row r="46" spans="1:4" ht="18" customHeight="1">
      <c r="A46" s="20"/>
      <c r="B46" s="2"/>
      <c r="C46" s="2"/>
      <c r="D46" s="21"/>
    </row>
    <row r="47" spans="1:4" ht="18" customHeight="1">
      <c r="A47" s="20"/>
      <c r="B47" s="2"/>
      <c r="C47" s="2"/>
      <c r="D47" s="21"/>
    </row>
    <row r="48" spans="1:4" ht="18" customHeight="1">
      <c r="A48" s="20"/>
      <c r="B48" s="2"/>
      <c r="C48" s="2"/>
      <c r="D48" s="21"/>
    </row>
    <row r="49" spans="1:4" ht="18" customHeight="1">
      <c r="A49" s="20"/>
      <c r="B49" s="2"/>
      <c r="C49" s="2"/>
      <c r="D49" s="21"/>
    </row>
    <row r="50" spans="1:4" ht="18" customHeight="1">
      <c r="A50" s="20"/>
      <c r="B50" s="2"/>
      <c r="C50" s="2"/>
      <c r="D50" s="21"/>
    </row>
    <row r="51" spans="1:4" ht="18" customHeight="1">
      <c r="A51" s="20"/>
      <c r="B51" s="2"/>
      <c r="C51" s="2"/>
      <c r="D51" s="21"/>
    </row>
    <row r="52" spans="1:4" ht="18" customHeight="1">
      <c r="A52" s="20"/>
      <c r="B52" s="2"/>
      <c r="C52" s="2"/>
      <c r="D52" s="21"/>
    </row>
    <row r="53" spans="1:4" ht="18" customHeight="1">
      <c r="A53" s="20"/>
      <c r="B53" s="2"/>
      <c r="C53" s="2"/>
      <c r="D53" s="21"/>
    </row>
    <row r="54" spans="1:4" ht="18" customHeight="1">
      <c r="A54" s="20"/>
      <c r="B54" s="2"/>
      <c r="C54" s="2"/>
      <c r="D54" s="21"/>
    </row>
    <row r="55" spans="1:4" ht="18" customHeight="1">
      <c r="A55" s="20"/>
      <c r="B55" s="2"/>
      <c r="C55" s="2"/>
      <c r="D55" s="21"/>
    </row>
    <row r="56" spans="1:4" ht="18" customHeight="1">
      <c r="A56" s="20"/>
      <c r="B56" s="2"/>
      <c r="C56" s="2"/>
      <c r="D56" s="21"/>
    </row>
    <row r="57" spans="1:4" ht="18" customHeight="1">
      <c r="A57" s="20"/>
      <c r="B57" s="2"/>
      <c r="C57" s="2"/>
      <c r="D57" s="21"/>
    </row>
    <row r="58" spans="1:4" ht="18" customHeight="1">
      <c r="A58" s="20"/>
      <c r="B58" s="2"/>
      <c r="C58" s="2"/>
      <c r="D58" s="21"/>
    </row>
    <row r="59" spans="1:4" ht="18" customHeight="1">
      <c r="A59" s="20"/>
      <c r="B59" s="2"/>
      <c r="C59" s="2"/>
      <c r="D59" s="21"/>
    </row>
    <row r="60" spans="1:4" ht="18" customHeight="1">
      <c r="A60" s="22"/>
      <c r="B60" s="13"/>
      <c r="C60" s="13"/>
      <c r="D60" s="14"/>
    </row>
    <row r="61" spans="1:4" ht="18" customHeight="1">
      <c r="A61" s="22"/>
      <c r="B61" s="13"/>
      <c r="C61" s="13"/>
      <c r="D61" s="14"/>
    </row>
    <row r="62" spans="1:4" ht="18" customHeight="1">
      <c r="A62" s="22"/>
      <c r="B62" s="13"/>
      <c r="C62" s="13"/>
      <c r="D62" s="14"/>
    </row>
    <row r="63" spans="1:4" ht="18" customHeight="1">
      <c r="A63" s="22"/>
      <c r="B63" s="13"/>
      <c r="C63" s="13"/>
      <c r="D63" s="14"/>
    </row>
    <row r="64" spans="1:4" ht="18" customHeight="1">
      <c r="A64" s="22"/>
      <c r="B64" s="13"/>
      <c r="C64" s="13"/>
      <c r="D64" s="14"/>
    </row>
    <row r="65" spans="1:4" ht="18" customHeight="1">
      <c r="A65" s="22"/>
      <c r="B65" s="13"/>
      <c r="C65" s="13"/>
      <c r="D65" s="14"/>
    </row>
    <row r="66" spans="1:4" ht="18" customHeight="1">
      <c r="A66" s="22"/>
      <c r="B66" s="13"/>
      <c r="C66" s="13"/>
      <c r="D66" s="14"/>
    </row>
    <row r="67" spans="1:4" ht="18" customHeight="1">
      <c r="A67" s="22"/>
      <c r="B67" s="13"/>
      <c r="C67" s="13"/>
      <c r="D67" s="14"/>
    </row>
    <row r="68" spans="1:4" ht="18" customHeight="1">
      <c r="A68" s="22"/>
      <c r="B68" s="13"/>
      <c r="C68" s="13"/>
      <c r="D68" s="14"/>
    </row>
    <row r="69" spans="1:4" ht="18" customHeight="1">
      <c r="A69" s="22"/>
      <c r="B69" s="13"/>
      <c r="C69" s="13"/>
      <c r="D69" s="14"/>
    </row>
    <row r="70" spans="1:4" ht="18" customHeight="1">
      <c r="A70" s="22"/>
      <c r="B70" s="13"/>
      <c r="C70" s="13"/>
      <c r="D70" s="14"/>
    </row>
    <row r="71" spans="1:4" ht="18" customHeight="1">
      <c r="A71" s="22"/>
      <c r="B71" s="13"/>
      <c r="C71" s="13"/>
      <c r="D71" s="14"/>
    </row>
    <row r="72" spans="1:4" ht="18" customHeight="1">
      <c r="A72" s="22"/>
      <c r="B72" s="13"/>
      <c r="C72" s="13"/>
      <c r="D72" s="14"/>
    </row>
    <row r="73" spans="1:4" ht="18" customHeight="1">
      <c r="A73" s="22"/>
      <c r="B73" s="13"/>
      <c r="C73" s="13"/>
      <c r="D73" s="14"/>
    </row>
    <row r="74" spans="1:4" ht="18" customHeight="1">
      <c r="A74" s="22"/>
      <c r="B74" s="13"/>
      <c r="C74" s="13"/>
      <c r="D74" s="14"/>
    </row>
    <row r="75" spans="1:4" ht="18" customHeight="1">
      <c r="A75" s="22"/>
      <c r="B75" s="13"/>
      <c r="C75" s="13"/>
      <c r="D75" s="14"/>
    </row>
    <row r="76" spans="1:4" ht="18" customHeight="1">
      <c r="A76" s="22"/>
      <c r="B76" s="13"/>
      <c r="C76" s="13"/>
      <c r="D76" s="14"/>
    </row>
    <row r="77" spans="1:4" ht="18" customHeight="1">
      <c r="A77" s="22"/>
      <c r="B77" s="13"/>
      <c r="C77" s="13"/>
      <c r="D77" s="14"/>
    </row>
    <row r="78" spans="1:4" ht="18" customHeight="1">
      <c r="A78" s="22"/>
      <c r="B78" s="13"/>
      <c r="C78" s="13"/>
      <c r="D78" s="14"/>
    </row>
    <row r="79" spans="1:4" ht="18" customHeight="1">
      <c r="A79" s="22"/>
      <c r="B79" s="13"/>
      <c r="C79" s="13"/>
      <c r="D79" s="14"/>
    </row>
    <row r="80" spans="1:4" ht="18" customHeight="1">
      <c r="A80" s="22"/>
      <c r="B80" s="13"/>
      <c r="C80" s="13"/>
      <c r="D80" s="14"/>
    </row>
    <row r="81" spans="1:4" ht="18" customHeight="1">
      <c r="A81" s="22"/>
      <c r="B81" s="13"/>
      <c r="C81" s="13"/>
      <c r="D81" s="14"/>
    </row>
    <row r="82" spans="1:4" ht="18" customHeight="1">
      <c r="A82" s="19"/>
      <c r="B82" s="4"/>
      <c r="C82" s="4"/>
      <c r="D82" s="23"/>
    </row>
    <row r="83" spans="1:4" ht="18" customHeight="1">
      <c r="A83" s="19"/>
      <c r="B83" s="4"/>
      <c r="C83" s="4"/>
      <c r="D83" s="23"/>
    </row>
    <row r="84" spans="1:4" ht="18" customHeight="1">
      <c r="A84" s="19"/>
      <c r="B84" s="4"/>
      <c r="C84" s="4"/>
      <c r="D84" s="23"/>
    </row>
    <row r="85" spans="1:4" ht="18" customHeight="1">
      <c r="A85" s="19"/>
      <c r="B85" s="4"/>
      <c r="C85" s="4"/>
      <c r="D85" s="23"/>
    </row>
    <row r="86" spans="1:4" ht="18" customHeight="1">
      <c r="A86" s="19"/>
      <c r="B86" s="4"/>
      <c r="C86" s="4"/>
      <c r="D86" s="23"/>
    </row>
    <row r="87" spans="1:4" ht="18" customHeight="1">
      <c r="A87" s="19"/>
      <c r="B87" s="4"/>
      <c r="C87" s="4"/>
      <c r="D87" s="23"/>
    </row>
    <row r="88" spans="1:4" ht="18" customHeight="1">
      <c r="A88" s="19"/>
      <c r="B88" s="4"/>
      <c r="C88" s="4"/>
      <c r="D88" s="23"/>
    </row>
    <row r="89" spans="1:4" ht="18" customHeight="1">
      <c r="A89" s="19"/>
      <c r="B89" s="4"/>
      <c r="C89" s="4"/>
      <c r="D89" s="23"/>
    </row>
    <row r="90" spans="1:4" ht="18" customHeight="1">
      <c r="A90" s="19"/>
      <c r="B90" s="4"/>
      <c r="C90" s="4"/>
      <c r="D90" s="23"/>
    </row>
    <row r="91" spans="1:4" ht="18" customHeight="1">
      <c r="A91" s="19"/>
      <c r="B91" s="4"/>
      <c r="C91" s="4"/>
      <c r="D91" s="23"/>
    </row>
    <row r="92" spans="1:4" ht="18" customHeight="1">
      <c r="A92" s="19"/>
      <c r="B92" s="4"/>
      <c r="C92" s="4"/>
      <c r="D92" s="23"/>
    </row>
    <row r="93" spans="1:4" ht="18" customHeight="1">
      <c r="A93" s="19"/>
      <c r="B93" s="4"/>
      <c r="C93" s="4"/>
      <c r="D93" s="23"/>
    </row>
    <row r="94" spans="1:4" ht="18" customHeight="1">
      <c r="A94" s="19"/>
      <c r="B94" s="4"/>
      <c r="C94" s="4"/>
      <c r="D94" s="23"/>
    </row>
    <row r="95" spans="1:4" ht="18" customHeight="1">
      <c r="A95" s="19"/>
      <c r="B95" s="4"/>
      <c r="C95" s="4"/>
      <c r="D95" s="23"/>
    </row>
    <row r="96" spans="1:4" ht="18" customHeight="1">
      <c r="A96" s="19"/>
      <c r="B96" s="4"/>
      <c r="C96" s="4"/>
      <c r="D96" s="23"/>
    </row>
    <row r="97" spans="1:4" ht="18" customHeight="1">
      <c r="A97" s="19"/>
      <c r="B97" s="4"/>
      <c r="C97" s="4"/>
      <c r="D97" s="23"/>
    </row>
    <row r="98" spans="1:4" ht="18" customHeight="1">
      <c r="A98" s="19"/>
      <c r="B98" s="4"/>
      <c r="C98" s="4"/>
      <c r="D98" s="23"/>
    </row>
    <row r="99" spans="1:4" ht="18" customHeight="1">
      <c r="A99" s="19"/>
      <c r="B99" s="4"/>
      <c r="C99" s="4"/>
      <c r="D99" s="23"/>
    </row>
    <row r="100" spans="1:4" ht="18" customHeight="1">
      <c r="A100" s="19"/>
      <c r="B100" s="4"/>
      <c r="C100" s="4"/>
      <c r="D100" s="23"/>
    </row>
    <row r="101" spans="1:4" ht="18" customHeight="1">
      <c r="A101" s="19"/>
      <c r="B101" s="4"/>
      <c r="C101" s="4"/>
      <c r="D101" s="23"/>
    </row>
    <row r="102" spans="1:4" ht="18" customHeight="1">
      <c r="A102" s="19"/>
      <c r="B102" s="4"/>
      <c r="C102" s="4"/>
      <c r="D102" s="23"/>
    </row>
    <row r="103" spans="1:4" ht="18" customHeight="1">
      <c r="A103" s="19"/>
      <c r="B103" s="4"/>
      <c r="C103" s="4"/>
      <c r="D103" s="23"/>
    </row>
    <row r="104" spans="1:4" ht="18" customHeight="1">
      <c r="A104" s="19"/>
      <c r="B104" s="4"/>
      <c r="C104" s="4"/>
      <c r="D104" s="23"/>
    </row>
    <row r="105" spans="1:4" ht="18" customHeight="1">
      <c r="A105" s="19"/>
      <c r="B105" s="4"/>
      <c r="C105" s="4"/>
      <c r="D105" s="23"/>
    </row>
    <row r="106" spans="1:4" ht="18" customHeight="1">
      <c r="A106" s="19"/>
      <c r="B106" s="4"/>
      <c r="C106" s="4"/>
      <c r="D106" s="23"/>
    </row>
    <row r="107" spans="1:4" ht="18" customHeight="1">
      <c r="A107" s="19"/>
      <c r="B107" s="4"/>
      <c r="C107" s="4"/>
      <c r="D107" s="23"/>
    </row>
    <row r="108" spans="1:4" ht="18" customHeight="1">
      <c r="A108" s="19"/>
      <c r="B108" s="4"/>
      <c r="C108" s="4"/>
      <c r="D108" s="23"/>
    </row>
    <row r="109" spans="1:4" ht="18" customHeight="1">
      <c r="A109" s="19"/>
      <c r="B109" s="4"/>
      <c r="C109" s="4"/>
      <c r="D109" s="23"/>
    </row>
    <row r="110" spans="1:4" ht="18" customHeight="1">
      <c r="A110" s="4"/>
      <c r="B110" s="4"/>
      <c r="C110" s="4"/>
      <c r="D110" s="23"/>
    </row>
    <row r="111" spans="1:4" ht="18" customHeight="1">
      <c r="A111" s="4"/>
      <c r="B111" s="4"/>
      <c r="C111" s="4"/>
      <c r="D111" s="23"/>
    </row>
    <row r="112" spans="1:4" ht="18" customHeight="1">
      <c r="A112" s="4"/>
      <c r="B112" s="4"/>
      <c r="C112" s="4"/>
      <c r="D112" s="23"/>
    </row>
    <row r="113" spans="1:4" ht="18" customHeight="1">
      <c r="A113" s="4"/>
      <c r="B113" s="4"/>
      <c r="C113" s="4"/>
      <c r="D113" s="23"/>
    </row>
    <row r="114" spans="1:4" ht="18" customHeight="1">
      <c r="A114" s="4"/>
      <c r="B114" s="4"/>
      <c r="C114" s="4"/>
      <c r="D114" s="23"/>
    </row>
    <row r="115" spans="1:4" ht="18" customHeight="1">
      <c r="A115" s="4"/>
      <c r="B115" s="4"/>
      <c r="C115" s="4"/>
      <c r="D115" s="23"/>
    </row>
    <row r="116" spans="1:4" ht="18" customHeight="1">
      <c r="A116" s="4"/>
      <c r="B116" s="4"/>
      <c r="C116" s="4"/>
      <c r="D116" s="23"/>
    </row>
    <row r="117" spans="1:4">
      <c r="A117" s="4"/>
      <c r="B117" s="4"/>
      <c r="C117" s="4"/>
      <c r="D117" s="23"/>
    </row>
    <row r="118" spans="1:4">
      <c r="A118" s="4"/>
      <c r="B118" s="4"/>
      <c r="C118" s="4"/>
      <c r="D118" s="23"/>
    </row>
    <row r="119" spans="1:4">
      <c r="A119" s="4"/>
      <c r="B119" s="4"/>
      <c r="C119" s="4"/>
      <c r="D119" s="23"/>
    </row>
    <row r="120" spans="1:4">
      <c r="A120" s="4"/>
      <c r="B120" s="4"/>
      <c r="C120" s="4"/>
      <c r="D120" s="23"/>
    </row>
    <row r="121" spans="1:4">
      <c r="A121" s="4"/>
      <c r="B121" s="4"/>
      <c r="C121" s="4"/>
      <c r="D121" s="23"/>
    </row>
    <row r="122" spans="1:4">
      <c r="A122" s="4"/>
      <c r="B122" s="4"/>
      <c r="C122" s="4"/>
      <c r="D122" s="23"/>
    </row>
    <row r="123" spans="1:4">
      <c r="A123" s="4"/>
      <c r="B123" s="4"/>
      <c r="C123" s="4"/>
      <c r="D123" s="23"/>
    </row>
    <row r="124" spans="1:4">
      <c r="A124" s="4"/>
      <c r="B124" s="4"/>
      <c r="C124" s="4"/>
      <c r="D124" s="23"/>
    </row>
    <row r="125" spans="1:4">
      <c r="A125" s="4"/>
      <c r="B125" s="4"/>
      <c r="C125" s="4"/>
      <c r="D125" s="23"/>
    </row>
    <row r="126" spans="1:4">
      <c r="A126" s="4"/>
      <c r="B126" s="4"/>
      <c r="C126" s="4"/>
      <c r="D126" s="23"/>
    </row>
    <row r="127" spans="1:4">
      <c r="A127" s="4"/>
      <c r="B127" s="4"/>
      <c r="C127" s="4"/>
      <c r="D127" s="23"/>
    </row>
    <row r="128" spans="1:4">
      <c r="A128" s="4"/>
      <c r="B128" s="4"/>
      <c r="C128" s="4"/>
      <c r="D128" s="23"/>
    </row>
    <row r="129" spans="1:4">
      <c r="A129" s="4"/>
      <c r="B129" s="4"/>
      <c r="C129" s="4"/>
      <c r="D129" s="23"/>
    </row>
    <row r="130" spans="1:4">
      <c r="A130" s="4"/>
      <c r="B130" s="4"/>
      <c r="C130" s="4"/>
      <c r="D130" s="23"/>
    </row>
    <row r="131" spans="1:4">
      <c r="A131" s="4"/>
      <c r="B131" s="4"/>
      <c r="C131" s="4"/>
      <c r="D131" s="23"/>
    </row>
    <row r="132" spans="1:4">
      <c r="A132" s="4"/>
      <c r="B132" s="4"/>
      <c r="C132" s="4"/>
      <c r="D132" s="23"/>
    </row>
    <row r="133" spans="1:4">
      <c r="A133" s="4"/>
      <c r="B133" s="4"/>
      <c r="C133" s="4"/>
      <c r="D133" s="23"/>
    </row>
    <row r="134" spans="1:4">
      <c r="A134" s="4"/>
      <c r="B134" s="4"/>
      <c r="C134" s="4"/>
      <c r="D134" s="23"/>
    </row>
    <row r="135" spans="1:4">
      <c r="A135" s="4"/>
      <c r="B135" s="4"/>
      <c r="C135" s="4"/>
      <c r="D135" s="23"/>
    </row>
    <row r="136" spans="1:4">
      <c r="A136" s="4"/>
      <c r="B136" s="4"/>
      <c r="C136" s="4"/>
      <c r="D136" s="23"/>
    </row>
    <row r="137" spans="1:4">
      <c r="A137" s="4"/>
      <c r="B137" s="4"/>
      <c r="C137" s="4"/>
      <c r="D137" s="23"/>
    </row>
    <row r="138" spans="1:4">
      <c r="A138" s="4"/>
      <c r="B138" s="4"/>
      <c r="C138" s="4"/>
      <c r="D138" s="23"/>
    </row>
    <row r="139" spans="1:4">
      <c r="A139" s="4"/>
      <c r="B139" s="4"/>
      <c r="C139" s="4"/>
      <c r="D139" s="23"/>
    </row>
    <row r="140" spans="1:4">
      <c r="A140" s="4"/>
      <c r="B140" s="4"/>
      <c r="C140" s="4"/>
      <c r="D140" s="23"/>
    </row>
    <row r="141" spans="1:4">
      <c r="A141" s="4"/>
      <c r="B141" s="4"/>
      <c r="C141" s="4"/>
      <c r="D141" s="23"/>
    </row>
    <row r="142" spans="1:4">
      <c r="A142" s="4"/>
      <c r="B142" s="4"/>
      <c r="C142" s="4"/>
      <c r="D142" s="23"/>
    </row>
    <row r="143" spans="1:4">
      <c r="A143" s="4"/>
      <c r="B143" s="4"/>
      <c r="C143" s="4"/>
      <c r="D143" s="23"/>
    </row>
    <row r="144" spans="1:4">
      <c r="A144" s="4"/>
      <c r="B144" s="4"/>
      <c r="C144" s="4"/>
      <c r="D144" s="23"/>
    </row>
    <row r="145" spans="1:4">
      <c r="A145" s="4"/>
      <c r="B145" s="4"/>
      <c r="C145" s="4"/>
      <c r="D145" s="23"/>
    </row>
    <row r="146" spans="1:4">
      <c r="A146" s="4"/>
      <c r="B146" s="4"/>
      <c r="C146" s="4"/>
      <c r="D146" s="23"/>
    </row>
    <row r="147" spans="1:4">
      <c r="A147" s="4"/>
      <c r="B147" s="4"/>
      <c r="C147" s="4"/>
      <c r="D147" s="23"/>
    </row>
    <row r="148" spans="1:4">
      <c r="A148" s="4"/>
      <c r="B148" s="4"/>
      <c r="C148" s="4"/>
      <c r="D148" s="23"/>
    </row>
    <row r="149" spans="1:4">
      <c r="A149" s="4"/>
      <c r="B149" s="4"/>
      <c r="C149" s="4"/>
      <c r="D149" s="23"/>
    </row>
    <row r="150" spans="1:4">
      <c r="A150" s="4"/>
      <c r="B150" s="4"/>
      <c r="C150" s="4"/>
      <c r="D150" s="23"/>
    </row>
    <row r="151" spans="1:4">
      <c r="A151" s="4"/>
      <c r="B151" s="4"/>
      <c r="C151" s="4"/>
      <c r="D151" s="23"/>
    </row>
    <row r="152" spans="1:4">
      <c r="A152" s="4"/>
      <c r="B152" s="4"/>
      <c r="C152" s="4"/>
      <c r="D152" s="23"/>
    </row>
    <row r="153" spans="1:4">
      <c r="A153" s="4"/>
      <c r="B153" s="4"/>
      <c r="C153" s="4"/>
      <c r="D153" s="23"/>
    </row>
    <row r="154" spans="1:4">
      <c r="A154" s="4"/>
      <c r="B154" s="4"/>
      <c r="C154" s="4"/>
      <c r="D154" s="23"/>
    </row>
    <row r="155" spans="1:4">
      <c r="A155" s="4"/>
      <c r="B155" s="4"/>
      <c r="C155" s="4"/>
      <c r="D155" s="23"/>
    </row>
    <row r="156" spans="1:4">
      <c r="A156" s="4"/>
      <c r="B156" s="4"/>
      <c r="C156" s="4"/>
      <c r="D156" s="23"/>
    </row>
  </sheetData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62"/>
  <sheetViews>
    <sheetView topLeftCell="A22" zoomScaleNormal="100" workbookViewId="0">
      <selection activeCell="H24" sqref="H24"/>
    </sheetView>
  </sheetViews>
  <sheetFormatPr defaultColWidth="9.1796875" defaultRowHeight="17.5"/>
  <cols>
    <col min="1" max="1" width="4.81640625" style="5" customWidth="1"/>
    <col min="2" max="2" width="50.1796875" style="5" customWidth="1"/>
    <col min="3" max="3" width="5.7265625" style="5" customWidth="1"/>
    <col min="4" max="4" width="22.7265625" style="7" customWidth="1"/>
    <col min="5" max="5" width="22.6328125" style="242" customWidth="1"/>
    <col min="6" max="6" width="12.1796875" style="5" customWidth="1"/>
    <col min="7" max="16384" width="9.1796875" style="5"/>
  </cols>
  <sheetData>
    <row r="1" spans="1:5" ht="25" customHeight="1">
      <c r="A1" s="3" t="s">
        <v>38</v>
      </c>
      <c r="B1" s="4"/>
      <c r="C1" s="4"/>
      <c r="D1" s="5"/>
    </row>
    <row r="2" spans="1:5" ht="14.15" customHeight="1">
      <c r="A2" s="4" t="s">
        <v>42</v>
      </c>
      <c r="B2" s="4"/>
      <c r="C2" s="4"/>
      <c r="D2" s="5"/>
    </row>
    <row r="3" spans="1:5" ht="14.15" customHeight="1">
      <c r="A3" s="4" t="s">
        <v>43</v>
      </c>
      <c r="B3" s="4"/>
      <c r="C3" s="4"/>
      <c r="D3" s="5"/>
    </row>
    <row r="4" spans="1:5" ht="15" customHeight="1">
      <c r="A4" s="2"/>
      <c r="B4" s="4"/>
      <c r="C4" s="4"/>
      <c r="D4" s="5"/>
    </row>
    <row r="5" spans="1:5" ht="15" customHeight="1">
      <c r="A5" s="4"/>
      <c r="B5" s="4"/>
      <c r="C5" s="4"/>
      <c r="D5" s="5"/>
    </row>
    <row r="6" spans="1:5" ht="15" customHeight="1">
      <c r="A6" s="6" t="s">
        <v>8</v>
      </c>
      <c r="B6" s="4"/>
      <c r="C6" s="4"/>
      <c r="D6" s="5"/>
    </row>
    <row r="7" spans="1:5" ht="15" customHeight="1">
      <c r="A7" s="4"/>
      <c r="B7" s="4"/>
      <c r="C7" s="4"/>
      <c r="E7" s="243"/>
    </row>
    <row r="8" spans="1:5" ht="15" customHeight="1">
      <c r="A8" s="9"/>
      <c r="B8" s="9"/>
      <c r="C8" s="9"/>
      <c r="D8" s="10"/>
    </row>
    <row r="9" spans="1:5" ht="18" customHeight="1">
      <c r="A9" s="11" t="s">
        <v>152</v>
      </c>
      <c r="B9" s="9"/>
      <c r="C9" s="9"/>
      <c r="D9" s="12"/>
    </row>
    <row r="10" spans="1:5" ht="18" customHeight="1">
      <c r="A10" s="13"/>
      <c r="B10" s="13"/>
      <c r="C10" s="13"/>
      <c r="D10" s="14"/>
    </row>
    <row r="11" spans="1:5" ht="18" customHeight="1">
      <c r="A11" s="74"/>
      <c r="B11" s="74"/>
      <c r="C11" s="74"/>
      <c r="D11" s="209" t="s">
        <v>16</v>
      </c>
      <c r="E11" s="243" t="s">
        <v>18</v>
      </c>
    </row>
    <row r="12" spans="1:5" ht="18" customHeight="1">
      <c r="A12" s="75" t="s">
        <v>63</v>
      </c>
      <c r="B12" s="75" t="s">
        <v>15</v>
      </c>
      <c r="C12" s="75" t="s">
        <v>1</v>
      </c>
      <c r="D12" s="210" t="s">
        <v>17</v>
      </c>
      <c r="E12" s="244" t="s">
        <v>79</v>
      </c>
    </row>
    <row r="13" spans="1:5" s="251" customFormat="1" ht="26.25" customHeight="1">
      <c r="A13" s="247"/>
      <c r="B13" s="248" t="s">
        <v>252</v>
      </c>
      <c r="C13" s="249"/>
      <c r="D13" s="250"/>
      <c r="E13" s="245">
        <v>5770</v>
      </c>
    </row>
    <row r="14" spans="1:5" s="59" customFormat="1">
      <c r="A14" s="22">
        <v>11</v>
      </c>
      <c r="B14" s="81" t="s">
        <v>162</v>
      </c>
      <c r="C14" s="82" t="s">
        <v>49</v>
      </c>
      <c r="D14" s="83">
        <v>2400</v>
      </c>
      <c r="E14" s="245">
        <v>2400</v>
      </c>
    </row>
    <row r="15" spans="1:5" s="59" customFormat="1">
      <c r="A15" s="22"/>
      <c r="B15" s="81"/>
      <c r="C15" s="82"/>
      <c r="D15" s="83"/>
      <c r="E15" s="245"/>
    </row>
    <row r="16" spans="1:5" s="59" customFormat="1" ht="77.5">
      <c r="A16" s="22">
        <v>12</v>
      </c>
      <c r="B16" s="81" t="s">
        <v>163</v>
      </c>
      <c r="C16" s="82"/>
      <c r="D16" s="83">
        <v>6300</v>
      </c>
      <c r="E16" s="245">
        <v>3500</v>
      </c>
    </row>
    <row r="17" spans="1:5" s="59" customFormat="1">
      <c r="A17" s="78"/>
      <c r="B17" s="81"/>
      <c r="C17" s="82"/>
      <c r="D17" s="83"/>
      <c r="E17" s="245"/>
    </row>
    <row r="18" spans="1:5" s="59" customFormat="1" ht="31">
      <c r="A18" s="22">
        <v>13</v>
      </c>
      <c r="B18" s="81" t="s">
        <v>164</v>
      </c>
      <c r="C18" s="82" t="s">
        <v>49</v>
      </c>
      <c r="D18" s="83">
        <v>780</v>
      </c>
      <c r="E18" s="245">
        <v>780</v>
      </c>
    </row>
    <row r="19" spans="1:5" s="59" customFormat="1">
      <c r="A19" s="78"/>
      <c r="B19" s="81"/>
      <c r="C19" s="82"/>
      <c r="D19" s="83"/>
      <c r="E19" s="245"/>
    </row>
    <row r="20" spans="1:5" s="59" customFormat="1" ht="62">
      <c r="A20" s="22">
        <v>14</v>
      </c>
      <c r="B20" s="81" t="s">
        <v>165</v>
      </c>
      <c r="C20" s="82"/>
      <c r="D20" s="83">
        <v>4800</v>
      </c>
      <c r="E20" s="245">
        <v>2200</v>
      </c>
    </row>
    <row r="21" spans="1:5" s="61" customFormat="1">
      <c r="A21" s="20"/>
      <c r="B21" s="2"/>
      <c r="C21" s="20"/>
      <c r="D21" s="24"/>
      <c r="E21" s="245"/>
    </row>
    <row r="22" spans="1:5" s="61" customFormat="1">
      <c r="A22" s="20">
        <v>15</v>
      </c>
      <c r="B22" s="2" t="s">
        <v>166</v>
      </c>
      <c r="C22" s="82" t="s">
        <v>49</v>
      </c>
      <c r="D22" s="24">
        <v>240</v>
      </c>
      <c r="E22" s="245">
        <v>240</v>
      </c>
    </row>
    <row r="23" spans="1:5" s="61" customFormat="1">
      <c r="A23" s="20"/>
      <c r="B23" s="2"/>
      <c r="C23" s="20"/>
      <c r="D23" s="24"/>
      <c r="E23" s="245"/>
    </row>
    <row r="24" spans="1:5" s="61" customFormat="1">
      <c r="A24" s="20" t="s">
        <v>259</v>
      </c>
      <c r="B24" s="2" t="s">
        <v>260</v>
      </c>
      <c r="C24" s="20"/>
      <c r="D24" s="24">
        <v>11250</v>
      </c>
      <c r="E24" s="245">
        <v>8175</v>
      </c>
    </row>
    <row r="25" spans="1:5" s="61" customFormat="1">
      <c r="A25" s="20"/>
      <c r="B25" s="2"/>
      <c r="C25" s="20"/>
      <c r="D25" s="24"/>
      <c r="E25" s="245"/>
    </row>
    <row r="26" spans="1:5" s="61" customFormat="1">
      <c r="A26" s="20" t="s">
        <v>261</v>
      </c>
      <c r="B26" s="2" t="s">
        <v>262</v>
      </c>
      <c r="C26" s="20"/>
      <c r="D26" s="24">
        <v>4200</v>
      </c>
      <c r="E26" s="245">
        <v>800</v>
      </c>
    </row>
    <row r="27" spans="1:5" s="61" customFormat="1">
      <c r="A27" s="20"/>
      <c r="B27" s="2"/>
      <c r="C27" s="20"/>
      <c r="D27" s="24"/>
      <c r="E27" s="245"/>
    </row>
    <row r="28" spans="1:5" s="61" customFormat="1">
      <c r="A28" s="20">
        <v>16</v>
      </c>
      <c r="B28" s="2" t="s">
        <v>68</v>
      </c>
      <c r="C28" s="82" t="s">
        <v>49</v>
      </c>
      <c r="D28" s="24">
        <v>384</v>
      </c>
      <c r="E28" s="245">
        <v>384</v>
      </c>
    </row>
    <row r="29" spans="1:5" s="61" customFormat="1" ht="18" thickBot="1">
      <c r="A29" s="20"/>
      <c r="B29" s="2"/>
      <c r="C29" s="20"/>
      <c r="D29" s="24"/>
      <c r="E29" s="245"/>
    </row>
    <row r="30" spans="1:5" s="119" customFormat="1" ht="20.5" thickBot="1">
      <c r="A30" s="116"/>
      <c r="B30" s="43" t="s">
        <v>65</v>
      </c>
      <c r="C30" s="117" t="s">
        <v>0</v>
      </c>
      <c r="D30" s="118">
        <f>SUM(D14:D28,'LAB (2)'!D24,LAB!D24)</f>
        <v>42154</v>
      </c>
      <c r="E30" s="246">
        <f>SUM(E13:E29)</f>
        <v>24249</v>
      </c>
    </row>
    <row r="31" spans="1:5" ht="18" customHeight="1" thickTop="1">
      <c r="A31" s="20"/>
      <c r="B31" s="2"/>
      <c r="C31" s="20"/>
      <c r="D31" s="73"/>
      <c r="E31" s="245"/>
    </row>
    <row r="32" spans="1:5" ht="18" customHeight="1">
      <c r="A32" s="20"/>
      <c r="B32" s="2"/>
      <c r="C32" s="2"/>
      <c r="D32" s="21"/>
      <c r="E32" s="245"/>
    </row>
    <row r="33" spans="1:5" ht="18" customHeight="1">
      <c r="A33" s="20"/>
      <c r="B33" s="2"/>
      <c r="C33" s="2"/>
      <c r="D33" s="21"/>
      <c r="E33" s="245"/>
    </row>
    <row r="34" spans="1:5" ht="18" customHeight="1">
      <c r="A34" s="20"/>
      <c r="B34" s="2"/>
      <c r="C34" s="2"/>
      <c r="D34" s="21"/>
      <c r="E34" s="245"/>
    </row>
    <row r="35" spans="1:5" ht="18" customHeight="1">
      <c r="A35" s="20"/>
      <c r="B35" s="2"/>
      <c r="C35" s="2"/>
      <c r="D35" s="21"/>
      <c r="E35" s="245"/>
    </row>
    <row r="36" spans="1:5" ht="18" customHeight="1">
      <c r="A36" s="20"/>
      <c r="B36" s="2"/>
      <c r="C36" s="2"/>
      <c r="D36" s="21"/>
      <c r="E36" s="245"/>
    </row>
    <row r="37" spans="1:5" ht="18" customHeight="1">
      <c r="A37" s="20"/>
      <c r="B37" s="2"/>
      <c r="C37" s="2"/>
      <c r="D37" s="21"/>
      <c r="E37" s="245"/>
    </row>
    <row r="38" spans="1:5" ht="18" customHeight="1">
      <c r="A38" s="20"/>
      <c r="B38" s="2"/>
      <c r="C38" s="2"/>
      <c r="D38" s="21"/>
    </row>
    <row r="39" spans="1:5" ht="18" customHeight="1">
      <c r="A39" s="20"/>
      <c r="B39" s="2"/>
      <c r="C39" s="2"/>
      <c r="D39" s="21"/>
    </row>
    <row r="40" spans="1:5" ht="18" customHeight="1">
      <c r="A40" s="20"/>
      <c r="B40" s="2"/>
      <c r="C40" s="2"/>
      <c r="D40" s="21"/>
    </row>
    <row r="41" spans="1:5" ht="18" customHeight="1">
      <c r="A41" s="20"/>
      <c r="B41" s="2"/>
      <c r="C41" s="2"/>
      <c r="D41" s="21"/>
    </row>
    <row r="42" spans="1:5" ht="18" customHeight="1">
      <c r="A42" s="20"/>
      <c r="B42" s="2"/>
      <c r="C42" s="2"/>
      <c r="D42" s="21"/>
    </row>
    <row r="43" spans="1:5" ht="18" customHeight="1">
      <c r="A43" s="20"/>
      <c r="B43" s="2"/>
      <c r="C43" s="2"/>
      <c r="D43" s="21"/>
    </row>
    <row r="44" spans="1:5" ht="18" customHeight="1">
      <c r="A44" s="20"/>
      <c r="B44" s="2"/>
      <c r="C44" s="2"/>
      <c r="D44" s="21"/>
    </row>
    <row r="45" spans="1:5" ht="18" customHeight="1">
      <c r="A45" s="20"/>
      <c r="B45" s="2"/>
      <c r="C45" s="2"/>
      <c r="D45" s="21"/>
    </row>
    <row r="46" spans="1:5" ht="18" customHeight="1">
      <c r="A46" s="20"/>
      <c r="B46" s="2"/>
      <c r="C46" s="2"/>
      <c r="D46" s="21"/>
    </row>
    <row r="47" spans="1:5" ht="18" customHeight="1">
      <c r="A47" s="20"/>
      <c r="B47" s="2"/>
      <c r="C47" s="2"/>
      <c r="D47" s="21"/>
    </row>
    <row r="48" spans="1:5" ht="18" customHeight="1">
      <c r="A48" s="20"/>
      <c r="B48" s="2"/>
      <c r="C48" s="2"/>
      <c r="D48" s="21"/>
    </row>
    <row r="49" spans="1:4" ht="18" customHeight="1">
      <c r="A49" s="20"/>
      <c r="B49" s="2"/>
      <c r="C49" s="2"/>
      <c r="D49" s="21"/>
    </row>
    <row r="50" spans="1:4" ht="18" customHeight="1">
      <c r="A50" s="20"/>
      <c r="B50" s="2"/>
      <c r="C50" s="2"/>
      <c r="D50" s="21"/>
    </row>
    <row r="51" spans="1:4" ht="18" customHeight="1">
      <c r="A51" s="20"/>
      <c r="B51" s="2"/>
      <c r="C51" s="2"/>
      <c r="D51" s="21"/>
    </row>
    <row r="52" spans="1:4" ht="18" customHeight="1">
      <c r="A52" s="20"/>
      <c r="B52" s="2"/>
      <c r="C52" s="2"/>
      <c r="D52" s="21"/>
    </row>
    <row r="53" spans="1:4" ht="18" customHeight="1">
      <c r="A53" s="20"/>
      <c r="B53" s="2"/>
      <c r="C53" s="2"/>
      <c r="D53" s="21"/>
    </row>
    <row r="54" spans="1:4" ht="18" customHeight="1">
      <c r="A54" s="20"/>
      <c r="B54" s="2"/>
      <c r="C54" s="2"/>
      <c r="D54" s="21"/>
    </row>
    <row r="55" spans="1:4" ht="18" customHeight="1">
      <c r="A55" s="20"/>
      <c r="B55" s="2"/>
      <c r="C55" s="2"/>
      <c r="D55" s="21"/>
    </row>
    <row r="56" spans="1:4" ht="18" customHeight="1">
      <c r="A56" s="20"/>
      <c r="B56" s="2"/>
      <c r="C56" s="2"/>
      <c r="D56" s="21"/>
    </row>
    <row r="57" spans="1:4" ht="18" customHeight="1">
      <c r="A57" s="20"/>
      <c r="B57" s="2"/>
      <c r="C57" s="2"/>
      <c r="D57" s="21"/>
    </row>
    <row r="58" spans="1:4" ht="18" customHeight="1">
      <c r="A58" s="20"/>
      <c r="B58" s="2"/>
      <c r="C58" s="2"/>
      <c r="D58" s="21"/>
    </row>
    <row r="59" spans="1:4" ht="18" customHeight="1">
      <c r="A59" s="20"/>
      <c r="B59" s="2"/>
      <c r="C59" s="2"/>
      <c r="D59" s="21"/>
    </row>
    <row r="60" spans="1:4" ht="18" customHeight="1">
      <c r="A60" s="20"/>
      <c r="B60" s="2"/>
      <c r="C60" s="2"/>
      <c r="D60" s="21"/>
    </row>
    <row r="61" spans="1:4" ht="18" customHeight="1">
      <c r="A61" s="20"/>
      <c r="B61" s="2"/>
      <c r="C61" s="2"/>
      <c r="D61" s="21"/>
    </row>
    <row r="62" spans="1:4" ht="18" customHeight="1">
      <c r="A62" s="20"/>
      <c r="B62" s="2"/>
      <c r="C62" s="2"/>
      <c r="D62" s="21"/>
    </row>
    <row r="63" spans="1:4" ht="18" customHeight="1">
      <c r="A63" s="20"/>
      <c r="B63" s="2"/>
      <c r="C63" s="2"/>
      <c r="D63" s="21"/>
    </row>
    <row r="64" spans="1:4" ht="18" customHeight="1">
      <c r="A64" s="20"/>
      <c r="B64" s="2"/>
      <c r="C64" s="2"/>
      <c r="D64" s="21"/>
    </row>
    <row r="65" spans="1:4" ht="18" customHeight="1">
      <c r="A65" s="20"/>
      <c r="B65" s="2"/>
      <c r="C65" s="2"/>
      <c r="D65" s="21"/>
    </row>
    <row r="66" spans="1:4" ht="18" customHeight="1">
      <c r="A66" s="22"/>
      <c r="B66" s="13"/>
      <c r="C66" s="13"/>
      <c r="D66" s="14"/>
    </row>
    <row r="67" spans="1:4" ht="18" customHeight="1">
      <c r="A67" s="22"/>
      <c r="B67" s="13"/>
      <c r="C67" s="13"/>
      <c r="D67" s="14"/>
    </row>
    <row r="68" spans="1:4" ht="18" customHeight="1">
      <c r="A68" s="22"/>
      <c r="B68" s="13"/>
      <c r="C68" s="13"/>
      <c r="D68" s="14"/>
    </row>
    <row r="69" spans="1:4" ht="18" customHeight="1">
      <c r="A69" s="22"/>
      <c r="B69" s="13"/>
      <c r="C69" s="13"/>
      <c r="D69" s="14"/>
    </row>
    <row r="70" spans="1:4" ht="18" customHeight="1">
      <c r="A70" s="22"/>
      <c r="B70" s="13"/>
      <c r="C70" s="13"/>
      <c r="D70" s="14"/>
    </row>
    <row r="71" spans="1:4" ht="18" customHeight="1">
      <c r="A71" s="22"/>
      <c r="B71" s="13"/>
      <c r="C71" s="13"/>
      <c r="D71" s="14"/>
    </row>
    <row r="72" spans="1:4" ht="18" customHeight="1">
      <c r="A72" s="22"/>
      <c r="B72" s="13"/>
      <c r="C72" s="13"/>
      <c r="D72" s="14"/>
    </row>
    <row r="73" spans="1:4" ht="18" customHeight="1">
      <c r="A73" s="22"/>
      <c r="B73" s="13"/>
      <c r="C73" s="13"/>
      <c r="D73" s="14"/>
    </row>
    <row r="74" spans="1:4" ht="18" customHeight="1">
      <c r="A74" s="22"/>
      <c r="B74" s="13"/>
      <c r="C74" s="13"/>
      <c r="D74" s="14"/>
    </row>
    <row r="75" spans="1:4" ht="18" customHeight="1">
      <c r="A75" s="22"/>
      <c r="B75" s="13"/>
      <c r="C75" s="13"/>
      <c r="D75" s="14"/>
    </row>
    <row r="76" spans="1:4" ht="18" customHeight="1">
      <c r="A76" s="22"/>
      <c r="B76" s="13"/>
      <c r="C76" s="13"/>
      <c r="D76" s="14"/>
    </row>
    <row r="77" spans="1:4" ht="18" customHeight="1">
      <c r="A77" s="22"/>
      <c r="B77" s="13"/>
      <c r="C77" s="13"/>
      <c r="D77" s="14"/>
    </row>
    <row r="78" spans="1:4" ht="18" customHeight="1">
      <c r="A78" s="22"/>
      <c r="B78" s="13"/>
      <c r="C78" s="13"/>
      <c r="D78" s="14"/>
    </row>
    <row r="79" spans="1:4" ht="18" customHeight="1">
      <c r="A79" s="22"/>
      <c r="B79" s="13"/>
      <c r="C79" s="13"/>
      <c r="D79" s="14"/>
    </row>
    <row r="80" spans="1:4" ht="18" customHeight="1">
      <c r="A80" s="22"/>
      <c r="B80" s="13"/>
      <c r="C80" s="13"/>
      <c r="D80" s="14"/>
    </row>
    <row r="81" spans="1:4" ht="18" customHeight="1">
      <c r="A81" s="22"/>
      <c r="B81" s="13"/>
      <c r="C81" s="13"/>
      <c r="D81" s="14"/>
    </row>
    <row r="82" spans="1:4" ht="18" customHeight="1">
      <c r="A82" s="22"/>
      <c r="B82" s="13"/>
      <c r="C82" s="13"/>
      <c r="D82" s="14"/>
    </row>
    <row r="83" spans="1:4" ht="18" customHeight="1">
      <c r="A83" s="22"/>
      <c r="B83" s="13"/>
      <c r="C83" s="13"/>
      <c r="D83" s="14"/>
    </row>
    <row r="84" spans="1:4" ht="18" customHeight="1">
      <c r="A84" s="22"/>
      <c r="B84" s="13"/>
      <c r="C84" s="13"/>
      <c r="D84" s="14"/>
    </row>
    <row r="85" spans="1:4" ht="18" customHeight="1">
      <c r="A85" s="22"/>
      <c r="B85" s="13"/>
      <c r="C85" s="13"/>
      <c r="D85" s="14"/>
    </row>
    <row r="86" spans="1:4" ht="18" customHeight="1">
      <c r="A86" s="22"/>
      <c r="B86" s="13"/>
      <c r="C86" s="13"/>
      <c r="D86" s="14"/>
    </row>
    <row r="87" spans="1:4" ht="18" customHeight="1">
      <c r="A87" s="22"/>
      <c r="B87" s="13"/>
      <c r="C87" s="13"/>
      <c r="D87" s="14"/>
    </row>
    <row r="88" spans="1:4" ht="18" customHeight="1">
      <c r="A88" s="19"/>
      <c r="B88" s="4"/>
      <c r="C88" s="4"/>
      <c r="D88" s="23"/>
    </row>
    <row r="89" spans="1:4" ht="18" customHeight="1">
      <c r="A89" s="19"/>
      <c r="B89" s="4"/>
      <c r="C89" s="4"/>
      <c r="D89" s="23"/>
    </row>
    <row r="90" spans="1:4" ht="18" customHeight="1">
      <c r="A90" s="19"/>
      <c r="B90" s="4"/>
      <c r="C90" s="4"/>
      <c r="D90" s="23"/>
    </row>
    <row r="91" spans="1:4" ht="18" customHeight="1">
      <c r="A91" s="19"/>
      <c r="B91" s="4"/>
      <c r="C91" s="4"/>
      <c r="D91" s="23"/>
    </row>
    <row r="92" spans="1:4" ht="18" customHeight="1">
      <c r="A92" s="19"/>
      <c r="B92" s="4"/>
      <c r="C92" s="4"/>
      <c r="D92" s="23"/>
    </row>
    <row r="93" spans="1:4" ht="18" customHeight="1">
      <c r="A93" s="19"/>
      <c r="B93" s="4"/>
      <c r="C93" s="4"/>
      <c r="D93" s="23"/>
    </row>
    <row r="94" spans="1:4" ht="18" customHeight="1">
      <c r="A94" s="19"/>
      <c r="B94" s="4"/>
      <c r="C94" s="4"/>
      <c r="D94" s="23"/>
    </row>
    <row r="95" spans="1:4" ht="18" customHeight="1">
      <c r="A95" s="19"/>
      <c r="B95" s="4"/>
      <c r="C95" s="4"/>
      <c r="D95" s="23"/>
    </row>
    <row r="96" spans="1:4" ht="18" customHeight="1">
      <c r="A96" s="19"/>
      <c r="B96" s="4"/>
      <c r="C96" s="4"/>
      <c r="D96" s="23"/>
    </row>
    <row r="97" spans="1:4" ht="18" customHeight="1">
      <c r="A97" s="19"/>
      <c r="B97" s="4"/>
      <c r="C97" s="4"/>
      <c r="D97" s="23"/>
    </row>
    <row r="98" spans="1:4" ht="18" customHeight="1">
      <c r="A98" s="19"/>
      <c r="B98" s="4"/>
      <c r="C98" s="4"/>
      <c r="D98" s="23"/>
    </row>
    <row r="99" spans="1:4" ht="18" customHeight="1">
      <c r="A99" s="19"/>
      <c r="B99" s="4"/>
      <c r="C99" s="4"/>
      <c r="D99" s="23"/>
    </row>
    <row r="100" spans="1:4" ht="18" customHeight="1">
      <c r="A100" s="19"/>
      <c r="B100" s="4"/>
      <c r="C100" s="4"/>
      <c r="D100" s="23"/>
    </row>
    <row r="101" spans="1:4" ht="18" customHeight="1">
      <c r="A101" s="19"/>
      <c r="B101" s="4"/>
      <c r="C101" s="4"/>
      <c r="D101" s="23"/>
    </row>
    <row r="102" spans="1:4" ht="18" customHeight="1">
      <c r="A102" s="19"/>
      <c r="B102" s="4"/>
      <c r="C102" s="4"/>
      <c r="D102" s="23"/>
    </row>
    <row r="103" spans="1:4" ht="18" customHeight="1">
      <c r="A103" s="19"/>
      <c r="B103" s="4"/>
      <c r="C103" s="4"/>
      <c r="D103" s="23"/>
    </row>
    <row r="104" spans="1:4" ht="18" customHeight="1">
      <c r="A104" s="19"/>
      <c r="B104" s="4"/>
      <c r="C104" s="4"/>
      <c r="D104" s="23"/>
    </row>
    <row r="105" spans="1:4" ht="18" customHeight="1">
      <c r="A105" s="19"/>
      <c r="B105" s="4"/>
      <c r="C105" s="4"/>
      <c r="D105" s="23"/>
    </row>
    <row r="106" spans="1:4" ht="18" customHeight="1">
      <c r="A106" s="19"/>
      <c r="B106" s="4"/>
      <c r="C106" s="4"/>
      <c r="D106" s="23"/>
    </row>
    <row r="107" spans="1:4" ht="18" customHeight="1">
      <c r="A107" s="19"/>
      <c r="B107" s="4"/>
      <c r="C107" s="4"/>
      <c r="D107" s="23"/>
    </row>
    <row r="108" spans="1:4" ht="18" customHeight="1">
      <c r="A108" s="19"/>
      <c r="B108" s="4"/>
      <c r="C108" s="4"/>
      <c r="D108" s="23"/>
    </row>
    <row r="109" spans="1:4" ht="18" customHeight="1">
      <c r="A109" s="19"/>
      <c r="B109" s="4"/>
      <c r="C109" s="4"/>
      <c r="D109" s="23"/>
    </row>
    <row r="110" spans="1:4" ht="18" customHeight="1">
      <c r="A110" s="19"/>
      <c r="B110" s="4"/>
      <c r="C110" s="4"/>
      <c r="D110" s="23"/>
    </row>
    <row r="111" spans="1:4" ht="18" customHeight="1">
      <c r="A111" s="19"/>
      <c r="B111" s="4"/>
      <c r="C111" s="4"/>
      <c r="D111" s="23"/>
    </row>
    <row r="112" spans="1:4" ht="18" customHeight="1">
      <c r="A112" s="19"/>
      <c r="B112" s="4"/>
      <c r="C112" s="4"/>
      <c r="D112" s="23"/>
    </row>
    <row r="113" spans="1:4" ht="18" customHeight="1">
      <c r="A113" s="19"/>
      <c r="B113" s="4"/>
      <c r="C113" s="4"/>
      <c r="D113" s="23"/>
    </row>
    <row r="114" spans="1:4" ht="18" customHeight="1">
      <c r="A114" s="19"/>
      <c r="B114" s="4"/>
      <c r="C114" s="4"/>
      <c r="D114" s="23"/>
    </row>
    <row r="115" spans="1:4" ht="18" customHeight="1">
      <c r="A115" s="19"/>
      <c r="B115" s="4"/>
      <c r="C115" s="4"/>
      <c r="D115" s="23"/>
    </row>
    <row r="116" spans="1:4" ht="18" customHeight="1">
      <c r="A116" s="4"/>
      <c r="B116" s="4"/>
      <c r="C116" s="4"/>
      <c r="D116" s="23"/>
    </row>
    <row r="117" spans="1:4" ht="18" customHeight="1">
      <c r="A117" s="4"/>
      <c r="B117" s="4"/>
      <c r="C117" s="4"/>
      <c r="D117" s="23"/>
    </row>
    <row r="118" spans="1:4" ht="18" customHeight="1">
      <c r="A118" s="4"/>
      <c r="B118" s="4"/>
      <c r="C118" s="4"/>
      <c r="D118" s="23"/>
    </row>
    <row r="119" spans="1:4" ht="18" customHeight="1">
      <c r="A119" s="4"/>
      <c r="B119" s="4"/>
      <c r="C119" s="4"/>
      <c r="D119" s="23"/>
    </row>
    <row r="120" spans="1:4" ht="18" customHeight="1">
      <c r="A120" s="4"/>
      <c r="B120" s="4"/>
      <c r="C120" s="4"/>
      <c r="D120" s="23"/>
    </row>
    <row r="121" spans="1:4" ht="18" customHeight="1">
      <c r="A121" s="4"/>
      <c r="B121" s="4"/>
      <c r="C121" s="4"/>
      <c r="D121" s="23"/>
    </row>
    <row r="122" spans="1:4" ht="18" customHeight="1">
      <c r="A122" s="4"/>
      <c r="B122" s="4"/>
      <c r="C122" s="4"/>
      <c r="D122" s="23"/>
    </row>
    <row r="123" spans="1:4">
      <c r="A123" s="4"/>
      <c r="B123" s="4"/>
      <c r="C123" s="4"/>
      <c r="D123" s="23"/>
    </row>
    <row r="124" spans="1:4">
      <c r="A124" s="4"/>
      <c r="B124" s="4"/>
      <c r="C124" s="4"/>
      <c r="D124" s="23"/>
    </row>
    <row r="125" spans="1:4">
      <c r="A125" s="4"/>
      <c r="B125" s="4"/>
      <c r="C125" s="4"/>
      <c r="D125" s="23"/>
    </row>
    <row r="126" spans="1:4">
      <c r="A126" s="4"/>
      <c r="B126" s="4"/>
      <c r="C126" s="4"/>
      <c r="D126" s="23"/>
    </row>
    <row r="127" spans="1:4">
      <c r="A127" s="4"/>
      <c r="B127" s="4"/>
      <c r="C127" s="4"/>
      <c r="D127" s="23"/>
    </row>
    <row r="128" spans="1:4">
      <c r="A128" s="4"/>
      <c r="B128" s="4"/>
      <c r="C128" s="4"/>
      <c r="D128" s="23"/>
    </row>
    <row r="129" spans="1:4">
      <c r="A129" s="4"/>
      <c r="B129" s="4"/>
      <c r="C129" s="4"/>
      <c r="D129" s="23"/>
    </row>
    <row r="130" spans="1:4">
      <c r="A130" s="4"/>
      <c r="B130" s="4"/>
      <c r="C130" s="4"/>
      <c r="D130" s="23"/>
    </row>
    <row r="131" spans="1:4">
      <c r="A131" s="4"/>
      <c r="B131" s="4"/>
      <c r="C131" s="4"/>
      <c r="D131" s="23"/>
    </row>
    <row r="132" spans="1:4">
      <c r="A132" s="4"/>
      <c r="B132" s="4"/>
      <c r="C132" s="4"/>
      <c r="D132" s="23"/>
    </row>
    <row r="133" spans="1:4">
      <c r="A133" s="4"/>
      <c r="B133" s="4"/>
      <c r="C133" s="4"/>
      <c r="D133" s="23"/>
    </row>
    <row r="134" spans="1:4">
      <c r="A134" s="4"/>
      <c r="B134" s="4"/>
      <c r="C134" s="4"/>
      <c r="D134" s="23"/>
    </row>
    <row r="135" spans="1:4">
      <c r="A135" s="4"/>
      <c r="B135" s="4"/>
      <c r="C135" s="4"/>
      <c r="D135" s="23"/>
    </row>
    <row r="136" spans="1:4">
      <c r="A136" s="4"/>
      <c r="B136" s="4"/>
      <c r="C136" s="4"/>
      <c r="D136" s="23"/>
    </row>
    <row r="137" spans="1:4">
      <c r="A137" s="4"/>
      <c r="B137" s="4"/>
      <c r="C137" s="4"/>
      <c r="D137" s="23"/>
    </row>
    <row r="138" spans="1:4">
      <c r="A138" s="4"/>
      <c r="B138" s="4"/>
      <c r="C138" s="4"/>
      <c r="D138" s="23"/>
    </row>
    <row r="139" spans="1:4">
      <c r="A139" s="4"/>
      <c r="B139" s="4"/>
      <c r="C139" s="4"/>
      <c r="D139" s="23"/>
    </row>
    <row r="140" spans="1:4">
      <c r="A140" s="4"/>
      <c r="B140" s="4"/>
      <c r="C140" s="4"/>
      <c r="D140" s="23"/>
    </row>
    <row r="141" spans="1:4">
      <c r="A141" s="4"/>
      <c r="B141" s="4"/>
      <c r="C141" s="4"/>
      <c r="D141" s="23"/>
    </row>
    <row r="142" spans="1:4">
      <c r="A142" s="4"/>
      <c r="B142" s="4"/>
      <c r="C142" s="4"/>
      <c r="D142" s="23"/>
    </row>
    <row r="143" spans="1:4">
      <c r="A143" s="4"/>
      <c r="B143" s="4"/>
      <c r="C143" s="4"/>
      <c r="D143" s="23"/>
    </row>
    <row r="144" spans="1:4">
      <c r="A144" s="4"/>
      <c r="B144" s="4"/>
      <c r="C144" s="4"/>
      <c r="D144" s="23"/>
    </row>
    <row r="145" spans="1:4">
      <c r="A145" s="4"/>
      <c r="B145" s="4"/>
      <c r="C145" s="4"/>
      <c r="D145" s="23"/>
    </row>
    <row r="146" spans="1:4">
      <c r="A146" s="4"/>
      <c r="B146" s="4"/>
      <c r="C146" s="4"/>
      <c r="D146" s="23"/>
    </row>
    <row r="147" spans="1:4">
      <c r="A147" s="4"/>
      <c r="B147" s="4"/>
      <c r="C147" s="4"/>
      <c r="D147" s="23"/>
    </row>
    <row r="148" spans="1:4">
      <c r="A148" s="4"/>
      <c r="B148" s="4"/>
      <c r="C148" s="4"/>
      <c r="D148" s="23"/>
    </row>
    <row r="149" spans="1:4">
      <c r="A149" s="4"/>
      <c r="B149" s="4"/>
      <c r="C149" s="4"/>
      <c r="D149" s="23"/>
    </row>
    <row r="150" spans="1:4">
      <c r="A150" s="4"/>
      <c r="B150" s="4"/>
      <c r="C150" s="4"/>
      <c r="D150" s="23"/>
    </row>
    <row r="151" spans="1:4">
      <c r="A151" s="4"/>
      <c r="B151" s="4"/>
      <c r="C151" s="4"/>
      <c r="D151" s="23"/>
    </row>
    <row r="152" spans="1:4">
      <c r="A152" s="4"/>
      <c r="B152" s="4"/>
      <c r="C152" s="4"/>
      <c r="D152" s="23"/>
    </row>
    <row r="153" spans="1:4">
      <c r="A153" s="4"/>
      <c r="B153" s="4"/>
      <c r="C153" s="4"/>
      <c r="D153" s="23"/>
    </row>
    <row r="154" spans="1:4">
      <c r="A154" s="4"/>
      <c r="B154" s="4"/>
      <c r="C154" s="4"/>
      <c r="D154" s="23"/>
    </row>
    <row r="155" spans="1:4">
      <c r="A155" s="4"/>
      <c r="B155" s="4"/>
      <c r="C155" s="4"/>
      <c r="D155" s="23"/>
    </row>
    <row r="156" spans="1:4">
      <c r="A156" s="4"/>
      <c r="B156" s="4"/>
      <c r="C156" s="4"/>
      <c r="D156" s="23"/>
    </row>
    <row r="157" spans="1:4">
      <c r="A157" s="4"/>
      <c r="B157" s="4"/>
      <c r="C157" s="4"/>
      <c r="D157" s="23"/>
    </row>
    <row r="158" spans="1:4">
      <c r="A158" s="4"/>
      <c r="B158" s="4"/>
      <c r="C158" s="4"/>
      <c r="D158" s="23"/>
    </row>
    <row r="159" spans="1:4">
      <c r="A159" s="4"/>
      <c r="B159" s="4"/>
      <c r="C159" s="4"/>
      <c r="D159" s="23"/>
    </row>
    <row r="160" spans="1:4">
      <c r="A160" s="4"/>
      <c r="B160" s="4"/>
      <c r="C160" s="4"/>
      <c r="D160" s="23"/>
    </row>
    <row r="161" spans="1:4">
      <c r="A161" s="4"/>
      <c r="B161" s="4"/>
      <c r="C161" s="4"/>
      <c r="D161" s="23"/>
    </row>
    <row r="162" spans="1:4">
      <c r="A162" s="4"/>
      <c r="B162" s="4"/>
      <c r="C162" s="4"/>
      <c r="D162" s="23"/>
    </row>
  </sheetData>
  <pageMargins left="0.7" right="0.7" top="0.75" bottom="0.7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U34"/>
  <sheetViews>
    <sheetView topLeftCell="A33" zoomScale="75" zoomScaleNormal="75" workbookViewId="0">
      <selection activeCell="H18" sqref="H1:H1048576"/>
    </sheetView>
  </sheetViews>
  <sheetFormatPr defaultColWidth="9.1796875" defaultRowHeight="13"/>
  <cols>
    <col min="1" max="1" width="6.453125" style="29" customWidth="1"/>
    <col min="2" max="2" width="2.81640625" style="29" customWidth="1"/>
    <col min="3" max="3" width="9.81640625" style="29" customWidth="1"/>
    <col min="4" max="4" width="17.81640625" style="29" customWidth="1"/>
    <col min="5" max="5" width="49.26953125" style="29" customWidth="1"/>
    <col min="6" max="6" width="7.453125" style="33" bestFit="1" customWidth="1"/>
    <col min="7" max="7" width="25.26953125" style="30" customWidth="1"/>
    <col min="8" max="8" width="22.6328125" style="25" customWidth="1"/>
    <col min="9" max="16384" width="9.1796875" style="29"/>
  </cols>
  <sheetData>
    <row r="1" spans="1:8" s="101" customFormat="1" ht="45">
      <c r="A1" s="99" t="s">
        <v>38</v>
      </c>
      <c r="B1" s="100"/>
      <c r="C1" s="100"/>
      <c r="F1" s="124"/>
      <c r="G1" s="102"/>
      <c r="H1" s="103"/>
    </row>
    <row r="2" spans="1:8" s="39" customFormat="1" ht="15.5">
      <c r="A2" s="13" t="s">
        <v>42</v>
      </c>
      <c r="B2" s="104"/>
      <c r="C2" s="104"/>
      <c r="F2" s="77"/>
      <c r="G2" s="105"/>
      <c r="H2" s="68"/>
    </row>
    <row r="3" spans="1:8" s="39" customFormat="1" ht="15.5">
      <c r="A3" s="13" t="s">
        <v>43</v>
      </c>
      <c r="B3" s="104"/>
      <c r="C3" s="104"/>
      <c r="F3" s="77"/>
      <c r="G3" s="105"/>
      <c r="H3" s="68"/>
    </row>
    <row r="4" spans="1:8" ht="17.5">
      <c r="A4" s="36"/>
      <c r="B4" s="36"/>
      <c r="C4" s="36"/>
      <c r="D4" s="37"/>
      <c r="E4" s="31"/>
    </row>
    <row r="5" spans="1:8" ht="18" customHeight="1">
      <c r="A5" s="38" t="s">
        <v>8</v>
      </c>
      <c r="B5" s="36"/>
      <c r="C5" s="36"/>
      <c r="D5" s="37"/>
      <c r="H5" s="34"/>
    </row>
    <row r="6" spans="1:8" ht="15" customHeight="1">
      <c r="A6" s="32"/>
      <c r="B6" s="28"/>
      <c r="C6" s="28"/>
      <c r="H6" s="34"/>
    </row>
    <row r="7" spans="1:8" s="98" customFormat="1" ht="23">
      <c r="A7" s="94" t="s">
        <v>153</v>
      </c>
      <c r="B7" s="94"/>
      <c r="C7" s="95"/>
      <c r="D7" s="95"/>
      <c r="E7" s="95"/>
      <c r="F7" s="123"/>
      <c r="G7" s="96"/>
      <c r="H7" s="97"/>
    </row>
    <row r="8" spans="1:8">
      <c r="A8" s="28"/>
      <c r="B8" s="28"/>
      <c r="C8" s="28"/>
      <c r="D8" s="28"/>
      <c r="E8" s="28"/>
      <c r="G8" s="35"/>
    </row>
    <row r="9" spans="1:8" s="90" customFormat="1" ht="20">
      <c r="A9" s="86"/>
      <c r="B9" s="86"/>
      <c r="C9" s="86"/>
      <c r="D9" s="86"/>
      <c r="E9" s="86"/>
      <c r="F9" s="86"/>
      <c r="G9" s="228" t="s">
        <v>54</v>
      </c>
      <c r="H9" s="228"/>
    </row>
    <row r="10" spans="1:8" s="90" customFormat="1" ht="20.5" thickBot="1">
      <c r="A10" s="92" t="s">
        <v>49</v>
      </c>
      <c r="B10" s="92"/>
      <c r="C10" s="93" t="s">
        <v>50</v>
      </c>
      <c r="D10" s="93"/>
      <c r="E10" s="93"/>
      <c r="F10" s="92"/>
      <c r="G10" s="211" t="s">
        <v>51</v>
      </c>
      <c r="H10" s="275" t="s">
        <v>14</v>
      </c>
    </row>
    <row r="11" spans="1:8" s="39" customFormat="1" ht="15" customHeight="1">
      <c r="A11" s="41"/>
      <c r="B11" s="41"/>
      <c r="C11" s="27"/>
      <c r="D11" s="27"/>
      <c r="E11" s="27"/>
      <c r="F11" s="41"/>
      <c r="G11" s="63"/>
      <c r="H11" s="239"/>
    </row>
    <row r="12" spans="1:8" s="90" customFormat="1" ht="35.15" customHeight="1">
      <c r="A12" s="85">
        <v>1</v>
      </c>
      <c r="B12" s="86"/>
      <c r="C12" s="87" t="s">
        <v>76</v>
      </c>
      <c r="D12" s="88"/>
      <c r="E12" s="88"/>
      <c r="F12" s="85"/>
      <c r="G12" s="89">
        <v>2010</v>
      </c>
      <c r="H12" s="241">
        <v>1608</v>
      </c>
    </row>
    <row r="13" spans="1:8" s="90" customFormat="1" ht="35.15" customHeight="1">
      <c r="A13" s="85">
        <v>2</v>
      </c>
      <c r="C13" s="87" t="s">
        <v>80</v>
      </c>
      <c r="D13" s="88"/>
      <c r="E13" s="88"/>
      <c r="F13" s="85"/>
      <c r="G13" s="89">
        <v>269</v>
      </c>
      <c r="H13" s="241"/>
    </row>
    <row r="14" spans="1:8" s="90" customFormat="1" ht="35.15" customHeight="1">
      <c r="A14" s="85">
        <v>3</v>
      </c>
      <c r="C14" s="87" t="s">
        <v>82</v>
      </c>
      <c r="D14" s="88"/>
      <c r="E14" s="88"/>
      <c r="F14" s="85"/>
      <c r="G14" s="89">
        <v>185</v>
      </c>
      <c r="H14" s="241"/>
    </row>
    <row r="15" spans="1:8" s="90" customFormat="1" ht="35.15" customHeight="1">
      <c r="A15" s="85">
        <v>4</v>
      </c>
      <c r="C15" s="87" t="s">
        <v>83</v>
      </c>
      <c r="D15" s="88"/>
      <c r="E15" s="88"/>
      <c r="F15" s="85"/>
      <c r="G15" s="89">
        <v>198</v>
      </c>
      <c r="H15" s="241"/>
    </row>
    <row r="16" spans="1:8" s="90" customFormat="1" ht="35.15" customHeight="1">
      <c r="A16" s="85">
        <v>5</v>
      </c>
      <c r="C16" s="87" t="s">
        <v>167</v>
      </c>
      <c r="D16" s="88"/>
      <c r="E16" s="88"/>
      <c r="F16" s="85"/>
      <c r="G16" s="89">
        <f>59*2</f>
        <v>118</v>
      </c>
      <c r="H16" s="241"/>
    </row>
    <row r="17" spans="1:255" s="90" customFormat="1" ht="35.15" customHeight="1">
      <c r="A17" s="85">
        <v>6</v>
      </c>
      <c r="C17" s="87" t="s">
        <v>84</v>
      </c>
      <c r="D17" s="88"/>
      <c r="E17" s="88"/>
      <c r="F17" s="85"/>
      <c r="G17" s="89">
        <v>1714</v>
      </c>
      <c r="H17" s="241">
        <v>1371.2</v>
      </c>
    </row>
    <row r="18" spans="1:255" s="90" customFormat="1" ht="35.15" customHeight="1">
      <c r="A18" s="85">
        <v>7</v>
      </c>
      <c r="C18" s="122" t="s">
        <v>85</v>
      </c>
      <c r="F18" s="85">
        <v>2</v>
      </c>
      <c r="G18" s="126">
        <f>344*2</f>
        <v>688</v>
      </c>
      <c r="H18" s="241"/>
    </row>
    <row r="19" spans="1:255" s="91" customFormat="1" ht="35.15" customHeight="1">
      <c r="A19" s="85">
        <v>8</v>
      </c>
      <c r="B19" s="90"/>
      <c r="C19" s="87" t="s">
        <v>87</v>
      </c>
      <c r="D19" s="90"/>
      <c r="E19" s="90"/>
      <c r="F19" s="85"/>
      <c r="G19" s="89">
        <v>757</v>
      </c>
      <c r="H19" s="241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35.15" customHeight="1">
      <c r="A20" s="85">
        <v>9</v>
      </c>
      <c r="B20" s="90"/>
      <c r="C20" s="87" t="s">
        <v>86</v>
      </c>
      <c r="D20" s="90"/>
      <c r="E20" s="90"/>
      <c r="F20" s="85"/>
      <c r="G20" s="89">
        <v>117</v>
      </c>
      <c r="H20" s="241">
        <v>93.6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s="91" customFormat="1" ht="35.15" customHeight="1">
      <c r="A21" s="85">
        <v>10</v>
      </c>
      <c r="B21" s="90"/>
      <c r="C21" s="87" t="s">
        <v>88</v>
      </c>
      <c r="D21" s="90"/>
      <c r="E21" s="90"/>
      <c r="F21" s="85"/>
      <c r="G21" s="89">
        <v>120</v>
      </c>
      <c r="H21" s="241">
        <v>96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s="91" customFormat="1" ht="35.15" customHeight="1">
      <c r="A22" s="85">
        <v>11</v>
      </c>
      <c r="B22" s="90"/>
      <c r="C22" s="87" t="s">
        <v>89</v>
      </c>
      <c r="D22" s="90"/>
      <c r="E22" s="90"/>
      <c r="F22" s="85" t="s">
        <v>90</v>
      </c>
      <c r="G22" s="89">
        <v>13</v>
      </c>
      <c r="H22" s="241">
        <v>10.24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s="91" customFormat="1" ht="35.15" customHeight="1">
      <c r="A23" s="85">
        <v>12</v>
      </c>
      <c r="B23" s="90"/>
      <c r="C23" s="87" t="s">
        <v>91</v>
      </c>
      <c r="D23" s="90"/>
      <c r="E23" s="90"/>
      <c r="F23" s="85" t="s">
        <v>90</v>
      </c>
      <c r="G23" s="89">
        <v>7</v>
      </c>
      <c r="H23" s="241">
        <v>5.36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s="91" customFormat="1" ht="35.15" customHeight="1">
      <c r="A24" s="85">
        <v>13</v>
      </c>
      <c r="B24" s="90"/>
      <c r="C24" s="87" t="s">
        <v>92</v>
      </c>
      <c r="D24" s="90"/>
      <c r="E24" s="90"/>
      <c r="F24" s="85"/>
      <c r="G24" s="89">
        <v>129</v>
      </c>
      <c r="H24" s="241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s="91" customFormat="1" ht="35.15" customHeight="1">
      <c r="A25" s="85">
        <v>14</v>
      </c>
      <c r="B25" s="90"/>
      <c r="C25" s="87" t="s">
        <v>93</v>
      </c>
      <c r="D25" s="90"/>
      <c r="E25" s="90"/>
      <c r="F25" s="85">
        <v>2</v>
      </c>
      <c r="G25" s="89">
        <f>27*2</f>
        <v>54</v>
      </c>
      <c r="H25" s="241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s="91" customFormat="1" ht="35.15" customHeight="1">
      <c r="A26" s="85">
        <v>15</v>
      </c>
      <c r="B26" s="90"/>
      <c r="C26" s="87" t="s">
        <v>94</v>
      </c>
      <c r="D26" s="90"/>
      <c r="E26" s="90"/>
      <c r="F26" s="85"/>
      <c r="G26" s="89">
        <v>38</v>
      </c>
      <c r="H26" s="241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s="91" customFormat="1" ht="35.15" customHeight="1">
      <c r="A27" s="85">
        <v>16</v>
      </c>
      <c r="B27" s="90"/>
      <c r="C27" s="87" t="s">
        <v>121</v>
      </c>
      <c r="D27" s="90"/>
      <c r="E27" s="90"/>
      <c r="F27" s="85"/>
      <c r="G27" s="89">
        <v>270</v>
      </c>
      <c r="H27" s="241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s="91" customFormat="1" ht="35.15" customHeight="1">
      <c r="A28" s="85">
        <v>17</v>
      </c>
      <c r="B28" s="90"/>
      <c r="C28" s="87" t="s">
        <v>95</v>
      </c>
      <c r="D28" s="90"/>
      <c r="E28" s="90"/>
      <c r="F28" s="85">
        <v>2</v>
      </c>
      <c r="G28" s="89">
        <f>27*2</f>
        <v>54</v>
      </c>
      <c r="H28" s="241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s="91" customFormat="1" ht="35.15" customHeight="1">
      <c r="A29" s="85">
        <v>18</v>
      </c>
      <c r="B29" s="90"/>
      <c r="C29" s="87" t="s">
        <v>96</v>
      </c>
      <c r="D29" s="90"/>
      <c r="E29" s="90"/>
      <c r="F29" s="85"/>
      <c r="G29" s="89">
        <v>2634</v>
      </c>
      <c r="H29" s="241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s="91" customFormat="1" ht="35.15" customHeight="1">
      <c r="A30" s="85">
        <v>19</v>
      </c>
      <c r="B30" s="90"/>
      <c r="C30" s="87" t="s">
        <v>97</v>
      </c>
      <c r="D30" s="90"/>
      <c r="E30" s="90"/>
      <c r="F30" s="85"/>
      <c r="G30" s="89">
        <v>116</v>
      </c>
      <c r="H30" s="241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s="91" customFormat="1" ht="35.15" customHeight="1">
      <c r="A31" s="85">
        <v>20</v>
      </c>
      <c r="B31" s="90"/>
      <c r="C31" s="87" t="s">
        <v>123</v>
      </c>
      <c r="D31" s="90"/>
      <c r="E31" s="90"/>
      <c r="F31" s="85"/>
      <c r="G31" s="89">
        <v>26</v>
      </c>
      <c r="H31" s="241">
        <v>20.56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s="80" customFormat="1" ht="15.5">
      <c r="A32" s="77"/>
      <c r="B32" s="39"/>
      <c r="C32" s="78"/>
      <c r="D32" s="39"/>
      <c r="E32" s="39"/>
      <c r="F32" s="77"/>
      <c r="G32" s="79"/>
      <c r="H32" s="240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pans="3:8" s="106" customFormat="1" ht="24" customHeight="1" thickBot="1">
      <c r="C33" s="107" t="s">
        <v>98</v>
      </c>
      <c r="D33" s="108"/>
      <c r="E33" s="108"/>
      <c r="F33" s="109" t="s">
        <v>0</v>
      </c>
      <c r="G33" s="115">
        <f>SUM(G12:G31,)</f>
        <v>9517</v>
      </c>
      <c r="H33" s="276">
        <f>SUM(H12:H31,)</f>
        <v>3204.9599999999996</v>
      </c>
    </row>
    <row r="34" spans="3:8" ht="13.5" thickTop="1">
      <c r="G34" s="30" t="s">
        <v>139</v>
      </c>
    </row>
  </sheetData>
  <mergeCells count="1">
    <mergeCell ref="G9:H9"/>
  </mergeCells>
  <pageMargins left="0.7" right="0.7" top="0.75" bottom="0.75" header="0.3" footer="0.3"/>
  <pageSetup paperSize="9" scale="6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IU34"/>
  <sheetViews>
    <sheetView topLeftCell="A32" zoomScale="75" zoomScaleNormal="75" workbookViewId="0">
      <selection activeCell="H5" sqref="H1:H1048576"/>
    </sheetView>
  </sheetViews>
  <sheetFormatPr defaultColWidth="9.1796875" defaultRowHeight="17.5"/>
  <cols>
    <col min="1" max="1" width="7.1796875" style="29" customWidth="1"/>
    <col min="2" max="2" width="2.81640625" style="29" customWidth="1"/>
    <col min="3" max="3" width="9.81640625" style="29" customWidth="1"/>
    <col min="4" max="4" width="17.81640625" style="29" customWidth="1"/>
    <col min="5" max="5" width="39" style="29" customWidth="1"/>
    <col min="6" max="6" width="3.453125" style="29" bestFit="1" customWidth="1"/>
    <col min="7" max="7" width="28.453125" style="30" bestFit="1" customWidth="1"/>
    <col min="8" max="8" width="22.6328125" style="242" customWidth="1"/>
    <col min="9" max="16384" width="9.1796875" style="29"/>
  </cols>
  <sheetData>
    <row r="1" spans="1:8" s="101" customFormat="1" ht="45">
      <c r="A1" s="99" t="s">
        <v>38</v>
      </c>
      <c r="B1" s="100"/>
      <c r="C1" s="100"/>
      <c r="G1" s="102"/>
      <c r="H1" s="242"/>
    </row>
    <row r="2" spans="1:8" s="39" customFormat="1">
      <c r="A2" s="13" t="s">
        <v>42</v>
      </c>
      <c r="B2" s="104"/>
      <c r="C2" s="104"/>
      <c r="G2" s="105"/>
      <c r="H2" s="242"/>
    </row>
    <row r="3" spans="1:8" s="39" customFormat="1">
      <c r="A3" s="13" t="s">
        <v>43</v>
      </c>
      <c r="B3" s="104"/>
      <c r="C3" s="104"/>
      <c r="G3" s="105"/>
      <c r="H3" s="242"/>
    </row>
    <row r="4" spans="1:8">
      <c r="A4" s="36"/>
      <c r="B4" s="36"/>
      <c r="C4" s="36"/>
      <c r="D4" s="37"/>
      <c r="E4" s="31"/>
    </row>
    <row r="5" spans="1:8" ht="18" customHeight="1">
      <c r="A5" s="38" t="s">
        <v>8</v>
      </c>
      <c r="B5" s="36"/>
      <c r="C5" s="36"/>
      <c r="D5" s="37"/>
      <c r="H5" s="243"/>
    </row>
    <row r="6" spans="1:8" ht="15" customHeight="1">
      <c r="A6" s="32"/>
      <c r="B6" s="28"/>
      <c r="C6" s="28"/>
      <c r="H6" s="243"/>
    </row>
    <row r="7" spans="1:8" s="98" customFormat="1" ht="23">
      <c r="A7" s="94" t="s">
        <v>153</v>
      </c>
      <c r="B7" s="94"/>
      <c r="C7" s="95"/>
      <c r="D7" s="95"/>
      <c r="E7" s="95"/>
      <c r="F7" s="95"/>
      <c r="G7" s="96"/>
      <c r="H7" s="242"/>
    </row>
    <row r="8" spans="1:8">
      <c r="A8" s="28"/>
      <c r="B8" s="28"/>
      <c r="C8" s="28"/>
      <c r="D8" s="28"/>
      <c r="E8" s="28"/>
      <c r="F8" s="28"/>
      <c r="G8" s="35"/>
    </row>
    <row r="9" spans="1:8" s="90" customFormat="1" ht="20">
      <c r="A9" s="86"/>
      <c r="B9" s="86"/>
      <c r="C9" s="86"/>
      <c r="D9" s="86"/>
      <c r="E9" s="86"/>
      <c r="F9" s="86"/>
      <c r="G9" s="228" t="s">
        <v>54</v>
      </c>
      <c r="H9" s="228"/>
    </row>
    <row r="10" spans="1:8" s="90" customFormat="1" ht="20.5" thickBot="1">
      <c r="A10" s="92" t="s">
        <v>49</v>
      </c>
      <c r="B10" s="92"/>
      <c r="C10" s="93" t="s">
        <v>50</v>
      </c>
      <c r="D10" s="93"/>
      <c r="E10" s="93"/>
      <c r="F10" s="93"/>
      <c r="G10" s="211" t="s">
        <v>51</v>
      </c>
      <c r="H10" s="277" t="s">
        <v>14</v>
      </c>
    </row>
    <row r="11" spans="1:8" s="39" customFormat="1" ht="15" customHeight="1">
      <c r="A11" s="41"/>
      <c r="B11" s="41"/>
      <c r="C11" s="27"/>
      <c r="D11" s="27"/>
      <c r="E11" s="224" t="s">
        <v>252</v>
      </c>
      <c r="F11" s="27"/>
      <c r="G11" s="63"/>
      <c r="H11" s="245">
        <v>3204.96</v>
      </c>
    </row>
    <row r="12" spans="1:8" s="90" customFormat="1" ht="35.15" customHeight="1">
      <c r="A12" s="85">
        <v>21</v>
      </c>
      <c r="B12" s="86"/>
      <c r="C12" s="87" t="s">
        <v>122</v>
      </c>
      <c r="D12" s="88"/>
      <c r="E12" s="88"/>
      <c r="F12" s="85"/>
      <c r="G12" s="89">
        <v>26</v>
      </c>
      <c r="H12" s="245">
        <v>20.8</v>
      </c>
    </row>
    <row r="13" spans="1:8" s="90" customFormat="1" ht="35.15" customHeight="1">
      <c r="A13" s="85">
        <v>22</v>
      </c>
      <c r="C13" s="87" t="s">
        <v>124</v>
      </c>
      <c r="D13" s="88"/>
      <c r="E13" s="88"/>
      <c r="F13" s="85"/>
      <c r="G13" s="89">
        <v>26</v>
      </c>
      <c r="H13" s="245">
        <v>20.56</v>
      </c>
    </row>
    <row r="14" spans="1:8" s="90" customFormat="1" ht="35.15" customHeight="1">
      <c r="A14" s="85">
        <v>23</v>
      </c>
      <c r="C14" s="87" t="s">
        <v>168</v>
      </c>
      <c r="D14" s="88"/>
      <c r="E14" s="88"/>
      <c r="F14" s="85">
        <v>2</v>
      </c>
      <c r="G14" s="89">
        <f>47*2</f>
        <v>94</v>
      </c>
      <c r="H14" s="245"/>
    </row>
    <row r="15" spans="1:8" s="90" customFormat="1" ht="35.15" customHeight="1">
      <c r="A15" s="85">
        <v>24</v>
      </c>
      <c r="C15" s="87" t="s">
        <v>169</v>
      </c>
      <c r="D15" s="88"/>
      <c r="E15" s="88"/>
      <c r="F15" s="85">
        <v>2</v>
      </c>
      <c r="G15" s="89">
        <v>403</v>
      </c>
      <c r="H15" s="245"/>
    </row>
    <row r="16" spans="1:8" s="90" customFormat="1" ht="35.15" customHeight="1">
      <c r="A16" s="85">
        <v>25</v>
      </c>
      <c r="C16" s="87" t="s">
        <v>125</v>
      </c>
      <c r="D16" s="88"/>
      <c r="E16" s="88"/>
      <c r="F16" s="85"/>
      <c r="G16" s="89">
        <v>54</v>
      </c>
      <c r="H16" s="245"/>
    </row>
    <row r="17" spans="1:255" s="90" customFormat="1" ht="35.15" customHeight="1">
      <c r="A17" s="85">
        <v>26</v>
      </c>
      <c r="C17" s="87" t="s">
        <v>170</v>
      </c>
      <c r="D17" s="88"/>
      <c r="E17" s="88"/>
      <c r="F17" s="85"/>
      <c r="G17" s="89">
        <v>54</v>
      </c>
      <c r="H17" s="245"/>
    </row>
    <row r="18" spans="1:255" s="90" customFormat="1" ht="35.15" customHeight="1">
      <c r="A18" s="85">
        <v>27</v>
      </c>
      <c r="C18" s="87" t="s">
        <v>99</v>
      </c>
      <c r="D18" s="88"/>
      <c r="E18" s="88"/>
      <c r="F18" s="85"/>
      <c r="G18" s="89">
        <v>13</v>
      </c>
      <c r="H18" s="245"/>
    </row>
    <row r="19" spans="1:255" s="91" customFormat="1" ht="35.15" customHeight="1">
      <c r="A19" s="85">
        <v>28</v>
      </c>
      <c r="B19" s="90"/>
      <c r="C19" s="87" t="s">
        <v>171</v>
      </c>
      <c r="D19" s="90"/>
      <c r="E19" s="90"/>
      <c r="F19" s="85">
        <v>2</v>
      </c>
      <c r="G19" s="89">
        <f>7321*2</f>
        <v>14642</v>
      </c>
      <c r="H19" s="245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35.15" customHeight="1">
      <c r="A20" s="85">
        <v>29</v>
      </c>
      <c r="B20" s="90"/>
      <c r="C20" s="87" t="s">
        <v>126</v>
      </c>
      <c r="D20" s="90"/>
      <c r="E20" s="90"/>
      <c r="F20" s="85">
        <v>2</v>
      </c>
      <c r="G20" s="89">
        <f>198*2</f>
        <v>396</v>
      </c>
      <c r="H20" s="245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s="91" customFormat="1" ht="35.15" customHeight="1">
      <c r="A21" s="85">
        <v>30</v>
      </c>
      <c r="B21" s="90"/>
      <c r="C21" s="87" t="s">
        <v>172</v>
      </c>
      <c r="D21" s="90"/>
      <c r="E21" s="90"/>
      <c r="F21" s="85"/>
      <c r="G21" s="89">
        <v>88</v>
      </c>
      <c r="H21" s="245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s="91" customFormat="1" ht="35.15" customHeight="1">
      <c r="A22" s="85">
        <v>31</v>
      </c>
      <c r="B22" s="90"/>
      <c r="C22" s="87" t="s">
        <v>173</v>
      </c>
      <c r="D22" s="90"/>
      <c r="E22" s="90"/>
      <c r="F22" s="85">
        <v>2</v>
      </c>
      <c r="G22" s="89">
        <f>27*2</f>
        <v>54</v>
      </c>
      <c r="H22" s="245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s="91" customFormat="1" ht="35.15" customHeight="1">
      <c r="A23" s="85">
        <v>32</v>
      </c>
      <c r="B23" s="90"/>
      <c r="C23" s="87" t="s">
        <v>173</v>
      </c>
      <c r="D23" s="90"/>
      <c r="E23" s="90"/>
      <c r="F23" s="85">
        <v>2</v>
      </c>
      <c r="G23" s="89">
        <f>12*2</f>
        <v>24</v>
      </c>
      <c r="H23" s="245">
        <v>17.760000000000002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s="91" customFormat="1" ht="35.15" customHeight="1">
      <c r="A24" s="85">
        <v>33</v>
      </c>
      <c r="B24" s="90"/>
      <c r="C24" s="87" t="s">
        <v>100</v>
      </c>
      <c r="D24" s="90"/>
      <c r="E24" s="90"/>
      <c r="F24" s="85"/>
      <c r="G24" s="89">
        <v>15</v>
      </c>
      <c r="H24" s="245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s="91" customFormat="1" ht="35.15" customHeight="1">
      <c r="A25" s="85">
        <v>34</v>
      </c>
      <c r="B25" s="90"/>
      <c r="C25" s="87" t="s">
        <v>101</v>
      </c>
      <c r="D25" s="90"/>
      <c r="E25" s="90"/>
      <c r="F25" s="85"/>
      <c r="G25" s="89">
        <v>21</v>
      </c>
      <c r="H25" s="245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s="91" customFormat="1" ht="35.15" customHeight="1">
      <c r="A26" s="85">
        <v>35</v>
      </c>
      <c r="B26" s="90"/>
      <c r="C26" s="87" t="s">
        <v>102</v>
      </c>
      <c r="D26" s="90"/>
      <c r="E26" s="90"/>
      <c r="F26" s="85"/>
      <c r="G26" s="89">
        <v>2079</v>
      </c>
      <c r="H26" s="245">
        <v>1663.2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s="91" customFormat="1" ht="35.15" customHeight="1">
      <c r="A27" s="85">
        <v>36</v>
      </c>
      <c r="B27" s="90"/>
      <c r="C27" s="87" t="s">
        <v>103</v>
      </c>
      <c r="D27" s="90"/>
      <c r="E27" s="90"/>
      <c r="F27" s="85"/>
      <c r="G27" s="89">
        <v>69</v>
      </c>
      <c r="H27" s="245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s="91" customFormat="1" ht="35.15" customHeight="1">
      <c r="A28" s="85">
        <v>37</v>
      </c>
      <c r="B28" s="90"/>
      <c r="C28" s="87" t="s">
        <v>174</v>
      </c>
      <c r="D28" s="90"/>
      <c r="E28" s="90"/>
      <c r="F28" s="85"/>
      <c r="G28" s="89">
        <v>210</v>
      </c>
      <c r="H28" s="245">
        <v>168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s="91" customFormat="1" ht="35.15" customHeight="1">
      <c r="A29" s="85">
        <v>38</v>
      </c>
      <c r="B29" s="90"/>
      <c r="C29" s="87" t="s">
        <v>104</v>
      </c>
      <c r="D29" s="90"/>
      <c r="E29" s="90"/>
      <c r="F29" s="85"/>
      <c r="G29" s="89">
        <v>234</v>
      </c>
      <c r="H29" s="245">
        <v>187.2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s="91" customFormat="1" ht="35.15" customHeight="1">
      <c r="A30" s="85">
        <v>39</v>
      </c>
      <c r="B30" s="90"/>
      <c r="C30" s="87" t="s">
        <v>175</v>
      </c>
      <c r="D30" s="90"/>
      <c r="E30" s="90"/>
      <c r="F30" s="85">
        <v>2</v>
      </c>
      <c r="G30" s="89">
        <f>39*2</f>
        <v>78</v>
      </c>
      <c r="H30" s="245">
        <v>30.64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s="91" customFormat="1" ht="35.15" customHeight="1">
      <c r="A31" s="85">
        <v>40</v>
      </c>
      <c r="B31" s="90"/>
      <c r="C31" s="87" t="s">
        <v>105</v>
      </c>
      <c r="D31" s="90"/>
      <c r="E31" s="90"/>
      <c r="F31" s="85"/>
      <c r="G31" s="120">
        <v>845</v>
      </c>
      <c r="H31" s="245">
        <v>675.6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s="80" customFormat="1">
      <c r="A32" s="77"/>
      <c r="B32" s="39"/>
      <c r="C32" s="78"/>
      <c r="D32" s="39"/>
      <c r="E32" s="39"/>
      <c r="F32" s="77"/>
      <c r="G32" s="79"/>
      <c r="H32" s="245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pans="3:8" s="106" customFormat="1" ht="25.5" thickBot="1">
      <c r="C33" s="107" t="s">
        <v>98</v>
      </c>
      <c r="D33" s="108"/>
      <c r="E33" s="108"/>
      <c r="F33" s="109" t="s">
        <v>0</v>
      </c>
      <c r="G33" s="115">
        <f>SUM(G12:G31,)</f>
        <v>19425</v>
      </c>
      <c r="H33" s="278">
        <f>SUM(H11:H32)</f>
        <v>5988.7200000000012</v>
      </c>
    </row>
    <row r="34" spans="3:8" ht="18" thickTop="1"/>
  </sheetData>
  <mergeCells count="1">
    <mergeCell ref="G9:H9"/>
  </mergeCells>
  <pageMargins left="0.7" right="0.7" top="0.75" bottom="0.75" header="0.3" footer="0.3"/>
  <pageSetup paperSize="9" scale="7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U34"/>
  <sheetViews>
    <sheetView topLeftCell="A30" zoomScale="82" zoomScaleNormal="82" workbookViewId="0">
      <selection activeCell="H6" sqref="H1:H1048576"/>
    </sheetView>
  </sheetViews>
  <sheetFormatPr defaultColWidth="9.1796875" defaultRowHeight="17.5"/>
  <cols>
    <col min="1" max="1" width="5.453125" style="29" customWidth="1"/>
    <col min="2" max="2" width="2.81640625" style="29" customWidth="1"/>
    <col min="3" max="3" width="9.81640625" style="29" customWidth="1"/>
    <col min="4" max="4" width="17.81640625" style="29" customWidth="1"/>
    <col min="5" max="5" width="39.54296875" style="29" customWidth="1"/>
    <col min="6" max="6" width="3.453125" style="29" bestFit="1" customWidth="1"/>
    <col min="7" max="7" width="32" style="30" customWidth="1"/>
    <col min="8" max="8" width="22.6328125" style="242" customWidth="1"/>
    <col min="9" max="16384" width="9.1796875" style="29"/>
  </cols>
  <sheetData>
    <row r="1" spans="1:8" s="101" customFormat="1" ht="45">
      <c r="A1" s="99" t="s">
        <v>38</v>
      </c>
      <c r="B1" s="100"/>
      <c r="C1" s="100"/>
      <c r="G1" s="102"/>
      <c r="H1" s="242"/>
    </row>
    <row r="2" spans="1:8" s="39" customFormat="1">
      <c r="A2" s="13" t="s">
        <v>42</v>
      </c>
      <c r="B2" s="104"/>
      <c r="C2" s="104"/>
      <c r="G2" s="105"/>
      <c r="H2" s="242"/>
    </row>
    <row r="3" spans="1:8" s="39" customFormat="1">
      <c r="A3" s="13" t="s">
        <v>43</v>
      </c>
      <c r="B3" s="104"/>
      <c r="C3" s="104"/>
      <c r="G3" s="105"/>
      <c r="H3" s="242"/>
    </row>
    <row r="4" spans="1:8">
      <c r="A4" s="36"/>
      <c r="B4" s="36"/>
      <c r="C4" s="36"/>
      <c r="D4" s="37"/>
      <c r="E4" s="31"/>
    </row>
    <row r="5" spans="1:8" ht="18" customHeight="1">
      <c r="A5" s="38" t="s">
        <v>8</v>
      </c>
      <c r="B5" s="36"/>
      <c r="C5" s="36"/>
      <c r="D5" s="37"/>
      <c r="H5" s="243"/>
    </row>
    <row r="6" spans="1:8" ht="15" customHeight="1">
      <c r="A6" s="32"/>
      <c r="B6" s="28"/>
      <c r="C6" s="28"/>
      <c r="H6" s="243"/>
    </row>
    <row r="7" spans="1:8" s="98" customFormat="1" ht="23">
      <c r="A7" s="94" t="s">
        <v>153</v>
      </c>
      <c r="B7" s="94"/>
      <c r="C7" s="95"/>
      <c r="D7" s="95"/>
      <c r="E7" s="95"/>
      <c r="F7" s="95"/>
      <c r="G7" s="96"/>
      <c r="H7" s="242"/>
    </row>
    <row r="8" spans="1:8">
      <c r="A8" s="28"/>
      <c r="B8" s="28"/>
      <c r="C8" s="28"/>
      <c r="D8" s="28"/>
      <c r="E8" s="28"/>
      <c r="F8" s="28"/>
      <c r="G8" s="35"/>
    </row>
    <row r="9" spans="1:8" s="90" customFormat="1" ht="20">
      <c r="A9" s="86"/>
      <c r="B9" s="86"/>
      <c r="C9" s="86"/>
      <c r="D9" s="86"/>
      <c r="E9" s="86"/>
      <c r="F9" s="86"/>
      <c r="G9" s="228" t="s">
        <v>54</v>
      </c>
      <c r="H9" s="228"/>
    </row>
    <row r="10" spans="1:8" s="90" customFormat="1" ht="20.5" thickBot="1">
      <c r="A10" s="92" t="s">
        <v>49</v>
      </c>
      <c r="B10" s="92"/>
      <c r="C10" s="93" t="s">
        <v>50</v>
      </c>
      <c r="D10" s="93"/>
      <c r="E10" s="93"/>
      <c r="F10" s="93"/>
      <c r="G10" s="211" t="s">
        <v>51</v>
      </c>
      <c r="H10" s="277" t="s">
        <v>14</v>
      </c>
    </row>
    <row r="11" spans="1:8" s="39" customFormat="1" ht="15" customHeight="1">
      <c r="A11" s="41"/>
      <c r="B11" s="41"/>
      <c r="C11" s="27"/>
      <c r="D11" s="27"/>
      <c r="E11" s="224" t="s">
        <v>252</v>
      </c>
      <c r="F11" s="27"/>
      <c r="G11" s="63"/>
      <c r="H11" s="245">
        <v>5988.72</v>
      </c>
    </row>
    <row r="12" spans="1:8" s="90" customFormat="1" ht="35.15" customHeight="1">
      <c r="A12" s="85">
        <v>41</v>
      </c>
      <c r="B12" s="86"/>
      <c r="C12" s="87" t="s">
        <v>106</v>
      </c>
      <c r="D12" s="88"/>
      <c r="E12" s="88"/>
      <c r="F12" s="85">
        <v>2</v>
      </c>
      <c r="G12" s="89">
        <v>26</v>
      </c>
      <c r="H12" s="245"/>
    </row>
    <row r="13" spans="1:8" s="90" customFormat="1" ht="35.15" customHeight="1">
      <c r="A13" s="85">
        <v>42</v>
      </c>
      <c r="C13" s="87" t="s">
        <v>107</v>
      </c>
      <c r="D13" s="88"/>
      <c r="E13" s="88"/>
      <c r="F13" s="85"/>
      <c r="G13" s="89">
        <v>41</v>
      </c>
      <c r="H13" s="245">
        <v>32.799999999999997</v>
      </c>
    </row>
    <row r="14" spans="1:8" s="90" customFormat="1" ht="35.15" customHeight="1">
      <c r="A14" s="85">
        <v>43</v>
      </c>
      <c r="C14" s="87" t="s">
        <v>176</v>
      </c>
      <c r="D14" s="88"/>
      <c r="E14" s="88"/>
      <c r="F14" s="85"/>
      <c r="G14" s="89">
        <v>43</v>
      </c>
      <c r="H14" s="245"/>
    </row>
    <row r="15" spans="1:8" s="90" customFormat="1" ht="35.15" customHeight="1">
      <c r="A15" s="85">
        <v>44</v>
      </c>
      <c r="C15" s="87" t="s">
        <v>108</v>
      </c>
      <c r="D15" s="88"/>
      <c r="E15" s="88"/>
      <c r="F15" s="85">
        <v>2</v>
      </c>
      <c r="G15" s="89">
        <f>21*2</f>
        <v>42</v>
      </c>
      <c r="H15" s="245">
        <v>33.119999999999997</v>
      </c>
    </row>
    <row r="16" spans="1:8" s="90" customFormat="1" ht="35.15" customHeight="1">
      <c r="A16" s="85">
        <v>45</v>
      </c>
      <c r="C16" s="87" t="s">
        <v>109</v>
      </c>
      <c r="D16" s="88"/>
      <c r="E16" s="88"/>
      <c r="F16" s="85">
        <v>4</v>
      </c>
      <c r="G16" s="120" t="s">
        <v>127</v>
      </c>
      <c r="H16" s="245"/>
    </row>
    <row r="17" spans="1:255" s="90" customFormat="1" ht="35.15" customHeight="1">
      <c r="A17" s="85">
        <v>46</v>
      </c>
      <c r="C17" s="87" t="s">
        <v>110</v>
      </c>
      <c r="D17" s="88"/>
      <c r="E17" s="88"/>
      <c r="F17" s="85">
        <v>4</v>
      </c>
      <c r="G17" s="89">
        <v>14</v>
      </c>
      <c r="H17" s="245"/>
    </row>
    <row r="18" spans="1:255" s="90" customFormat="1" ht="35.15" customHeight="1">
      <c r="A18" s="85">
        <v>47</v>
      </c>
      <c r="C18" s="87" t="s">
        <v>111</v>
      </c>
      <c r="D18" s="88"/>
      <c r="E18" s="88"/>
      <c r="F18" s="85"/>
      <c r="G18" s="89">
        <v>633</v>
      </c>
      <c r="H18" s="245"/>
    </row>
    <row r="19" spans="1:255" s="91" customFormat="1" ht="35.15" customHeight="1">
      <c r="A19" s="85">
        <v>48</v>
      </c>
      <c r="B19" s="90"/>
      <c r="C19" s="87" t="s">
        <v>128</v>
      </c>
      <c r="D19" s="90"/>
      <c r="E19" s="90"/>
      <c r="F19" s="85"/>
      <c r="G19" s="89">
        <v>2496</v>
      </c>
      <c r="H19" s="245">
        <v>1996.8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35.15" customHeight="1">
      <c r="A20" s="85">
        <v>49</v>
      </c>
      <c r="B20" s="90"/>
      <c r="C20" s="87" t="s">
        <v>129</v>
      </c>
      <c r="D20" s="90"/>
      <c r="E20" s="90"/>
      <c r="F20" s="85">
        <v>2</v>
      </c>
      <c r="G20" s="89">
        <f>216*2</f>
        <v>432</v>
      </c>
      <c r="H20" s="245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s="91" customFormat="1" ht="35.15" customHeight="1">
      <c r="A21" s="85">
        <v>50</v>
      </c>
      <c r="B21" s="90"/>
      <c r="C21" s="87" t="s">
        <v>130</v>
      </c>
      <c r="D21" s="90"/>
      <c r="E21" s="90"/>
      <c r="F21" s="85"/>
      <c r="G21" s="89">
        <v>217</v>
      </c>
      <c r="H21" s="245">
        <v>173.2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s="91" customFormat="1" ht="35.15" customHeight="1">
      <c r="A22" s="85">
        <v>51</v>
      </c>
      <c r="B22" s="90"/>
      <c r="C22" s="87" t="s">
        <v>131</v>
      </c>
      <c r="D22" s="90"/>
      <c r="E22" s="90"/>
      <c r="F22" s="85"/>
      <c r="G22" s="89">
        <v>510</v>
      </c>
      <c r="H22" s="245">
        <v>407.6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s="91" customFormat="1" ht="35.15" customHeight="1">
      <c r="A23" s="85">
        <v>52</v>
      </c>
      <c r="B23" s="90"/>
      <c r="C23" s="87" t="s">
        <v>132</v>
      </c>
      <c r="D23" s="90"/>
      <c r="E23" s="90"/>
      <c r="F23" s="85"/>
      <c r="G23" s="89">
        <v>31</v>
      </c>
      <c r="H23" s="245">
        <v>24.4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s="91" customFormat="1" ht="35.15" customHeight="1">
      <c r="A24" s="85">
        <v>53</v>
      </c>
      <c r="B24" s="90"/>
      <c r="C24" s="87" t="s">
        <v>177</v>
      </c>
      <c r="D24" s="90"/>
      <c r="E24" s="90"/>
      <c r="F24" s="85"/>
      <c r="G24" s="89">
        <v>60</v>
      </c>
      <c r="H24" s="245">
        <v>47.44</v>
      </c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s="91" customFormat="1" ht="35.15" customHeight="1">
      <c r="A25" s="85">
        <v>54</v>
      </c>
      <c r="B25" s="90"/>
      <c r="C25" s="87" t="s">
        <v>133</v>
      </c>
      <c r="D25" s="90"/>
      <c r="E25" s="90"/>
      <c r="F25" s="85"/>
      <c r="G25" s="89">
        <v>193</v>
      </c>
      <c r="H25" s="245">
        <v>154.4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s="91" customFormat="1" ht="35.15" customHeight="1">
      <c r="A26" s="85">
        <v>55</v>
      </c>
      <c r="B26" s="90"/>
      <c r="C26" s="87" t="s">
        <v>134</v>
      </c>
      <c r="D26" s="90"/>
      <c r="E26" s="90"/>
      <c r="F26" s="85"/>
      <c r="G26" s="89">
        <v>18</v>
      </c>
      <c r="H26" s="245">
        <v>14.24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s="91" customFormat="1" ht="35.15" customHeight="1">
      <c r="A27" s="85">
        <v>56</v>
      </c>
      <c r="B27" s="90"/>
      <c r="C27" s="87" t="s">
        <v>135</v>
      </c>
      <c r="D27" s="90"/>
      <c r="E27" s="90"/>
      <c r="F27" s="85"/>
      <c r="G27" s="89">
        <v>117</v>
      </c>
      <c r="H27" s="245">
        <v>93.2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s="91" customFormat="1" ht="35.15" customHeight="1">
      <c r="A28" s="85">
        <v>57</v>
      </c>
      <c r="B28" s="90"/>
      <c r="C28" s="87" t="s">
        <v>136</v>
      </c>
      <c r="D28" s="90"/>
      <c r="E28" s="90"/>
      <c r="F28" s="85"/>
      <c r="G28" s="89">
        <v>90</v>
      </c>
      <c r="H28" s="245">
        <v>71.760000000000005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s="91" customFormat="1" ht="35.15" customHeight="1">
      <c r="A29" s="85">
        <v>58</v>
      </c>
      <c r="B29" s="90"/>
      <c r="C29" s="87" t="s">
        <v>137</v>
      </c>
      <c r="D29" s="90"/>
      <c r="E29" s="90"/>
      <c r="F29" s="85"/>
      <c r="G29" s="89">
        <v>90</v>
      </c>
      <c r="H29" s="245">
        <v>71.760000000000005</v>
      </c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s="91" customFormat="1" ht="35.15" customHeight="1">
      <c r="A30" s="85">
        <v>59</v>
      </c>
      <c r="B30" s="90"/>
      <c r="C30" s="87" t="s">
        <v>112</v>
      </c>
      <c r="D30" s="90"/>
      <c r="E30" s="90"/>
      <c r="F30" s="85"/>
      <c r="G30" s="89">
        <v>245</v>
      </c>
      <c r="H30" s="245">
        <v>195.6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s="91" customFormat="1" ht="35.15" customHeight="1">
      <c r="A31" s="85">
        <v>60</v>
      </c>
      <c r="B31" s="90"/>
      <c r="C31" s="87" t="s">
        <v>178</v>
      </c>
      <c r="D31" s="90"/>
      <c r="E31" s="90"/>
      <c r="F31" s="85"/>
      <c r="G31" s="89">
        <v>475</v>
      </c>
      <c r="H31" s="245">
        <v>380</v>
      </c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s="80" customFormat="1">
      <c r="A32" s="77"/>
      <c r="B32" s="39"/>
      <c r="C32" s="78"/>
      <c r="D32" s="39"/>
      <c r="E32" s="39"/>
      <c r="F32" s="77"/>
      <c r="G32" s="79"/>
      <c r="H32" s="245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pans="3:8" s="106" customFormat="1" ht="24" customHeight="1" thickBot="1">
      <c r="C33" s="107" t="s">
        <v>98</v>
      </c>
      <c r="D33" s="108"/>
      <c r="E33" s="108"/>
      <c r="F33" s="109" t="s">
        <v>0</v>
      </c>
      <c r="G33" s="115">
        <f>SUM(G12:G31)</f>
        <v>5773</v>
      </c>
      <c r="H33" s="278">
        <f>SUM(H11:H32)</f>
        <v>9685.0400000000027</v>
      </c>
    </row>
    <row r="34" spans="3:8" ht="18" thickTop="1"/>
  </sheetData>
  <mergeCells count="1">
    <mergeCell ref="G9:H9"/>
  </mergeCells>
  <pageMargins left="0.7" right="0.7" top="0.75" bottom="0.75" header="0.3" footer="0.3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U34"/>
  <sheetViews>
    <sheetView topLeftCell="A31" zoomScaleNormal="125" workbookViewId="0">
      <selection activeCell="H31" sqref="H1:H1048576"/>
    </sheetView>
  </sheetViews>
  <sheetFormatPr defaultColWidth="9.1796875" defaultRowHeight="17.5"/>
  <cols>
    <col min="1" max="1" width="5.453125" style="29" customWidth="1"/>
    <col min="2" max="2" width="2.81640625" style="29" customWidth="1"/>
    <col min="3" max="3" width="9.81640625" style="29" customWidth="1"/>
    <col min="4" max="4" width="17.81640625" style="29" customWidth="1"/>
    <col min="5" max="5" width="22.453125" style="29" customWidth="1"/>
    <col min="6" max="6" width="7" style="29" bestFit="1" customWidth="1"/>
    <col min="7" max="7" width="28.7265625" style="30" bestFit="1" customWidth="1"/>
    <col min="8" max="8" width="22.6328125" style="242" customWidth="1"/>
    <col min="9" max="16384" width="9.1796875" style="29"/>
  </cols>
  <sheetData>
    <row r="1" spans="1:8" s="101" customFormat="1" ht="45">
      <c r="A1" s="99" t="s">
        <v>38</v>
      </c>
      <c r="B1" s="100"/>
      <c r="C1" s="100"/>
      <c r="G1" s="102"/>
      <c r="H1" s="242"/>
    </row>
    <row r="2" spans="1:8" s="39" customFormat="1">
      <c r="A2" s="13" t="s">
        <v>42</v>
      </c>
      <c r="B2" s="104"/>
      <c r="C2" s="104"/>
      <c r="G2" s="105"/>
      <c r="H2" s="242"/>
    </row>
    <row r="3" spans="1:8" s="39" customFormat="1">
      <c r="A3" s="13" t="s">
        <v>43</v>
      </c>
      <c r="B3" s="104"/>
      <c r="C3" s="104"/>
      <c r="G3" s="105"/>
      <c r="H3" s="242"/>
    </row>
    <row r="4" spans="1:8">
      <c r="A4" s="36"/>
      <c r="B4" s="36"/>
      <c r="C4" s="36"/>
      <c r="D4" s="37"/>
      <c r="E4" s="31"/>
    </row>
    <row r="5" spans="1:8" ht="18" customHeight="1">
      <c r="A5" s="38" t="s">
        <v>8</v>
      </c>
      <c r="B5" s="36"/>
      <c r="C5" s="36"/>
      <c r="D5" s="37"/>
      <c r="H5" s="243"/>
    </row>
    <row r="6" spans="1:8" ht="15" customHeight="1">
      <c r="A6" s="32"/>
      <c r="B6" s="28"/>
      <c r="C6" s="28"/>
      <c r="H6" s="243"/>
    </row>
    <row r="7" spans="1:8" s="98" customFormat="1" ht="23">
      <c r="A7" s="94" t="s">
        <v>153</v>
      </c>
      <c r="B7" s="94"/>
      <c r="C7" s="95"/>
      <c r="D7" s="95"/>
      <c r="E7" s="95"/>
      <c r="F7" s="95"/>
      <c r="G7" s="96"/>
      <c r="H7" s="242"/>
    </row>
    <row r="8" spans="1:8">
      <c r="A8" s="28"/>
      <c r="B8" s="28"/>
      <c r="C8" s="28"/>
      <c r="D8" s="28"/>
      <c r="E8" s="28"/>
      <c r="F8" s="28"/>
      <c r="G8" s="35"/>
    </row>
    <row r="9" spans="1:8" s="90" customFormat="1" ht="20">
      <c r="A9" s="86"/>
      <c r="B9" s="86"/>
      <c r="C9" s="86"/>
      <c r="D9" s="86"/>
      <c r="E9" s="86"/>
      <c r="F9" s="86"/>
      <c r="G9" s="228" t="s">
        <v>54</v>
      </c>
      <c r="H9" s="228"/>
    </row>
    <row r="10" spans="1:8" s="90" customFormat="1" ht="20.5" thickBot="1">
      <c r="A10" s="92" t="s">
        <v>49</v>
      </c>
      <c r="B10" s="92"/>
      <c r="C10" s="93" t="s">
        <v>50</v>
      </c>
      <c r="D10" s="93"/>
      <c r="E10" s="93"/>
      <c r="F10" s="93"/>
      <c r="G10" s="211" t="s">
        <v>179</v>
      </c>
      <c r="H10" s="277" t="s">
        <v>14</v>
      </c>
    </row>
    <row r="11" spans="1:8" s="39" customFormat="1" ht="15" customHeight="1">
      <c r="A11" s="41"/>
      <c r="B11" s="41"/>
      <c r="C11" s="27"/>
      <c r="D11" s="27"/>
      <c r="E11" s="224" t="s">
        <v>252</v>
      </c>
      <c r="F11" s="27"/>
      <c r="G11" s="63"/>
      <c r="H11" s="245">
        <v>9685.0400000000009</v>
      </c>
    </row>
    <row r="12" spans="1:8" s="90" customFormat="1" ht="35.15" customHeight="1">
      <c r="A12" s="85">
        <v>61</v>
      </c>
      <c r="B12" s="86"/>
      <c r="C12" s="87" t="s">
        <v>180</v>
      </c>
      <c r="D12" s="88"/>
      <c r="E12" s="88"/>
      <c r="F12" s="85"/>
      <c r="G12" s="89">
        <v>2095</v>
      </c>
      <c r="H12" s="245">
        <v>1676</v>
      </c>
    </row>
    <row r="13" spans="1:8" s="90" customFormat="1" ht="35.15" customHeight="1">
      <c r="A13" s="85">
        <v>62</v>
      </c>
      <c r="C13" s="87" t="s">
        <v>181</v>
      </c>
      <c r="D13" s="88"/>
      <c r="E13" s="88"/>
      <c r="F13" s="85">
        <v>2</v>
      </c>
      <c r="G13" s="89">
        <f>439*2</f>
        <v>878</v>
      </c>
      <c r="H13" s="245"/>
    </row>
    <row r="14" spans="1:8" s="90" customFormat="1" ht="35.15" customHeight="1">
      <c r="A14" s="85">
        <v>63</v>
      </c>
      <c r="C14" s="87" t="s">
        <v>182</v>
      </c>
      <c r="D14" s="88"/>
      <c r="E14" s="88"/>
      <c r="F14" s="85"/>
      <c r="G14" s="89">
        <v>1020</v>
      </c>
      <c r="H14" s="245"/>
    </row>
    <row r="15" spans="1:8" s="90" customFormat="1" ht="35.15" customHeight="1">
      <c r="A15" s="85">
        <v>64</v>
      </c>
      <c r="C15" s="87" t="s">
        <v>183</v>
      </c>
      <c r="D15" s="88"/>
      <c r="E15" s="88"/>
      <c r="F15" s="85"/>
      <c r="G15" s="89">
        <v>46</v>
      </c>
      <c r="H15" s="245"/>
    </row>
    <row r="16" spans="1:8" s="90" customFormat="1" ht="35.15" customHeight="1">
      <c r="A16" s="85">
        <v>65</v>
      </c>
      <c r="C16" s="87" t="s">
        <v>184</v>
      </c>
      <c r="D16" s="88"/>
      <c r="E16" s="88"/>
      <c r="F16" s="85"/>
      <c r="G16" s="89">
        <v>40</v>
      </c>
      <c r="H16" s="245"/>
    </row>
    <row r="17" spans="1:255" s="90" customFormat="1" ht="35.15" customHeight="1">
      <c r="A17" s="85">
        <v>66</v>
      </c>
      <c r="C17" s="87" t="s">
        <v>185</v>
      </c>
      <c r="D17" s="88"/>
      <c r="E17" s="88"/>
      <c r="F17" s="85"/>
      <c r="G17" s="89">
        <v>143</v>
      </c>
      <c r="H17" s="245"/>
    </row>
    <row r="18" spans="1:255" s="90" customFormat="1" ht="35.15" customHeight="1">
      <c r="A18" s="85">
        <v>67</v>
      </c>
      <c r="C18" s="87" t="s">
        <v>186</v>
      </c>
      <c r="D18" s="88"/>
      <c r="E18" s="88"/>
      <c r="G18" s="125">
        <v>64</v>
      </c>
      <c r="H18" s="245"/>
    </row>
    <row r="19" spans="1:255" s="91" customFormat="1" ht="35.15" customHeight="1">
      <c r="A19" s="85">
        <v>68</v>
      </c>
      <c r="B19" s="90"/>
      <c r="C19" s="87" t="s">
        <v>187</v>
      </c>
      <c r="D19" s="90"/>
      <c r="E19" s="90"/>
      <c r="F19" s="85"/>
      <c r="G19" s="89">
        <v>310</v>
      </c>
      <c r="H19" s="245">
        <v>247.6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35.15" customHeight="1">
      <c r="A20" s="85">
        <v>69</v>
      </c>
      <c r="B20" s="90"/>
      <c r="C20" s="87" t="s">
        <v>113</v>
      </c>
      <c r="D20" s="90"/>
      <c r="E20" s="90"/>
      <c r="F20" s="85"/>
      <c r="G20" s="89">
        <v>156</v>
      </c>
      <c r="H20" s="245">
        <v>124.8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s="91" customFormat="1" ht="35.15" customHeight="1">
      <c r="A21" s="85">
        <v>70</v>
      </c>
      <c r="B21" s="90"/>
      <c r="C21" s="87" t="s">
        <v>188</v>
      </c>
      <c r="D21" s="90"/>
      <c r="E21" s="90"/>
      <c r="F21" s="85"/>
      <c r="G21" s="89">
        <v>254</v>
      </c>
      <c r="H21" s="245">
        <v>203.2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s="91" customFormat="1" ht="35.15" customHeight="1">
      <c r="A22" s="85">
        <v>71</v>
      </c>
      <c r="B22" s="90"/>
      <c r="C22" s="87" t="s">
        <v>189</v>
      </c>
      <c r="D22" s="90"/>
      <c r="E22" s="90"/>
      <c r="F22" s="85"/>
      <c r="G22" s="89">
        <v>669</v>
      </c>
      <c r="H22" s="245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s="91" customFormat="1" ht="35.15" customHeight="1">
      <c r="A23" s="85">
        <v>72</v>
      </c>
      <c r="B23" s="90"/>
      <c r="C23" s="87" t="s">
        <v>190</v>
      </c>
      <c r="D23" s="90"/>
      <c r="E23" s="90"/>
      <c r="F23" s="85"/>
      <c r="G23" s="89">
        <v>86</v>
      </c>
      <c r="H23" s="245">
        <v>68.16</v>
      </c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  <c r="IS23" s="90"/>
      <c r="IT23" s="90"/>
      <c r="IU23" s="90"/>
    </row>
    <row r="24" spans="1:255" s="91" customFormat="1" ht="35.15" customHeight="1">
      <c r="A24" s="85">
        <v>73</v>
      </c>
      <c r="B24" s="90"/>
      <c r="C24" s="87" t="s">
        <v>191</v>
      </c>
      <c r="D24" s="90"/>
      <c r="E24" s="90"/>
      <c r="F24" s="85"/>
      <c r="G24" s="89">
        <v>49</v>
      </c>
      <c r="H24" s="245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  <c r="CC24" s="90"/>
      <c r="CD24" s="90"/>
      <c r="CE24" s="90"/>
      <c r="CF24" s="90"/>
      <c r="CG24" s="90"/>
      <c r="CH24" s="90"/>
      <c r="CI24" s="90"/>
      <c r="CJ24" s="90"/>
      <c r="CK24" s="90"/>
      <c r="CL24" s="90"/>
      <c r="CM24" s="90"/>
      <c r="CN24" s="90"/>
      <c r="CO24" s="90"/>
      <c r="CP24" s="90"/>
      <c r="CQ24" s="90"/>
      <c r="CR24" s="90"/>
      <c r="CS24" s="90"/>
      <c r="CT24" s="90"/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  <c r="EA24" s="90"/>
      <c r="EB24" s="90"/>
      <c r="EC24" s="90"/>
      <c r="ED24" s="90"/>
      <c r="EE24" s="90"/>
      <c r="EF24" s="90"/>
      <c r="EG24" s="90"/>
      <c r="EH24" s="90"/>
      <c r="EI24" s="90"/>
      <c r="EJ24" s="90"/>
      <c r="EK24" s="90"/>
      <c r="EL24" s="90"/>
      <c r="EM24" s="90"/>
      <c r="EN24" s="90"/>
      <c r="EO24" s="90"/>
      <c r="EP24" s="90"/>
      <c r="EQ24" s="90"/>
      <c r="ER24" s="90"/>
      <c r="ES24" s="90"/>
      <c r="ET24" s="90"/>
      <c r="EU24" s="90"/>
      <c r="EV24" s="90"/>
      <c r="EW24" s="90"/>
      <c r="EX24" s="90"/>
      <c r="EY24" s="90"/>
      <c r="EZ24" s="90"/>
      <c r="FA24" s="90"/>
      <c r="FB24" s="90"/>
      <c r="FC24" s="90"/>
      <c r="FD24" s="90"/>
      <c r="FE24" s="90"/>
      <c r="FF24" s="90"/>
      <c r="FG24" s="90"/>
      <c r="FH24" s="90"/>
      <c r="FI24" s="90"/>
      <c r="FJ24" s="90"/>
      <c r="FK24" s="90"/>
      <c r="FL24" s="90"/>
      <c r="FM24" s="90"/>
      <c r="FN24" s="90"/>
      <c r="FO24" s="90"/>
      <c r="FP24" s="90"/>
      <c r="FQ24" s="90"/>
      <c r="FR24" s="90"/>
      <c r="FS24" s="90"/>
      <c r="FT24" s="90"/>
      <c r="FU24" s="90"/>
      <c r="FV24" s="90"/>
      <c r="FW24" s="90"/>
      <c r="FX24" s="90"/>
      <c r="FY24" s="90"/>
      <c r="FZ24" s="90"/>
      <c r="GA24" s="90"/>
      <c r="GB24" s="90"/>
      <c r="GC24" s="90"/>
      <c r="GD24" s="90"/>
      <c r="GE24" s="90"/>
      <c r="GF24" s="90"/>
      <c r="GG24" s="90"/>
      <c r="GH24" s="90"/>
      <c r="GI24" s="90"/>
      <c r="GJ24" s="90"/>
      <c r="GK24" s="90"/>
      <c r="GL24" s="90"/>
      <c r="GM24" s="90"/>
      <c r="GN24" s="90"/>
      <c r="GO24" s="90"/>
      <c r="GP24" s="90"/>
      <c r="GQ24" s="90"/>
      <c r="GR24" s="90"/>
      <c r="GS24" s="90"/>
      <c r="GT24" s="90"/>
      <c r="GU24" s="90"/>
      <c r="GV24" s="90"/>
      <c r="GW24" s="90"/>
      <c r="GX24" s="90"/>
      <c r="GY24" s="90"/>
      <c r="GZ24" s="90"/>
      <c r="HA24" s="90"/>
      <c r="HB24" s="90"/>
      <c r="HC24" s="90"/>
      <c r="HD24" s="90"/>
      <c r="HE24" s="90"/>
      <c r="HF24" s="90"/>
      <c r="HG24" s="90"/>
      <c r="HH24" s="90"/>
      <c r="HI24" s="90"/>
      <c r="HJ24" s="90"/>
      <c r="HK24" s="90"/>
      <c r="HL24" s="90"/>
      <c r="HM24" s="90"/>
      <c r="HN24" s="90"/>
      <c r="HO24" s="90"/>
      <c r="HP24" s="90"/>
      <c r="HQ24" s="90"/>
      <c r="HR24" s="90"/>
      <c r="HS24" s="90"/>
      <c r="HT24" s="90"/>
      <c r="HU24" s="90"/>
      <c r="HV24" s="90"/>
      <c r="HW24" s="90"/>
      <c r="HX24" s="90"/>
      <c r="HY24" s="90"/>
      <c r="HZ24" s="90"/>
      <c r="IA24" s="90"/>
      <c r="IB24" s="90"/>
      <c r="IC24" s="90"/>
      <c r="ID24" s="90"/>
      <c r="IE24" s="90"/>
      <c r="IF24" s="90"/>
      <c r="IG24" s="90"/>
      <c r="IH24" s="90"/>
      <c r="II24" s="90"/>
      <c r="IJ24" s="90"/>
      <c r="IK24" s="90"/>
      <c r="IL24" s="90"/>
      <c r="IM24" s="90"/>
      <c r="IN24" s="90"/>
      <c r="IO24" s="90"/>
      <c r="IP24" s="90"/>
      <c r="IQ24" s="90"/>
      <c r="IR24" s="90"/>
      <c r="IS24" s="90"/>
      <c r="IT24" s="90"/>
      <c r="IU24" s="90"/>
    </row>
    <row r="25" spans="1:255" s="91" customFormat="1" ht="35.15" customHeight="1">
      <c r="A25" s="85">
        <v>74</v>
      </c>
      <c r="B25" s="90"/>
      <c r="C25" s="87" t="s">
        <v>192</v>
      </c>
      <c r="D25" s="90"/>
      <c r="E25" s="90"/>
      <c r="F25" s="85">
        <v>2</v>
      </c>
      <c r="G25" s="89">
        <f>959*2</f>
        <v>1918</v>
      </c>
      <c r="H25" s="245">
        <v>1534.4</v>
      </c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90"/>
      <c r="CF25" s="90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  <c r="EA25" s="90"/>
      <c r="EB25" s="90"/>
      <c r="EC25" s="90"/>
      <c r="ED25" s="90"/>
      <c r="EE25" s="90"/>
      <c r="EF25" s="90"/>
      <c r="EG25" s="90"/>
      <c r="EH25" s="90"/>
      <c r="EI25" s="90"/>
      <c r="EJ25" s="90"/>
      <c r="EK25" s="90"/>
      <c r="EL25" s="90"/>
      <c r="EM25" s="90"/>
      <c r="EN25" s="90"/>
      <c r="EO25" s="90"/>
      <c r="EP25" s="90"/>
      <c r="EQ25" s="90"/>
      <c r="ER25" s="90"/>
      <c r="ES25" s="90"/>
      <c r="ET25" s="90"/>
      <c r="EU25" s="90"/>
      <c r="EV25" s="90"/>
      <c r="EW25" s="90"/>
      <c r="EX25" s="90"/>
      <c r="EY25" s="90"/>
      <c r="EZ25" s="90"/>
      <c r="FA25" s="90"/>
      <c r="FB25" s="90"/>
      <c r="FC25" s="90"/>
      <c r="FD25" s="90"/>
      <c r="FE25" s="90"/>
      <c r="FF25" s="90"/>
      <c r="FG25" s="90"/>
      <c r="FH25" s="90"/>
      <c r="FI25" s="90"/>
      <c r="FJ25" s="90"/>
      <c r="FK25" s="90"/>
      <c r="FL25" s="90"/>
      <c r="FM25" s="90"/>
      <c r="FN25" s="90"/>
      <c r="FO25" s="90"/>
      <c r="FP25" s="90"/>
      <c r="FQ25" s="90"/>
      <c r="FR25" s="90"/>
      <c r="FS25" s="90"/>
      <c r="FT25" s="90"/>
      <c r="FU25" s="90"/>
      <c r="FV25" s="90"/>
      <c r="FW25" s="90"/>
      <c r="FX25" s="90"/>
      <c r="FY25" s="90"/>
      <c r="FZ25" s="90"/>
      <c r="GA25" s="90"/>
      <c r="GB25" s="90"/>
      <c r="GC25" s="90"/>
      <c r="GD25" s="90"/>
      <c r="GE25" s="90"/>
      <c r="GF25" s="90"/>
      <c r="GG25" s="90"/>
      <c r="GH25" s="90"/>
      <c r="GI25" s="90"/>
      <c r="GJ25" s="90"/>
      <c r="GK25" s="90"/>
      <c r="GL25" s="90"/>
      <c r="GM25" s="90"/>
      <c r="GN25" s="90"/>
      <c r="GO25" s="90"/>
      <c r="GP25" s="90"/>
      <c r="GQ25" s="90"/>
      <c r="GR25" s="90"/>
      <c r="GS25" s="90"/>
      <c r="GT25" s="90"/>
      <c r="GU25" s="90"/>
      <c r="GV25" s="90"/>
      <c r="GW25" s="90"/>
      <c r="GX25" s="90"/>
      <c r="GY25" s="90"/>
      <c r="GZ25" s="90"/>
      <c r="HA25" s="90"/>
      <c r="HB25" s="90"/>
      <c r="HC25" s="90"/>
      <c r="HD25" s="90"/>
      <c r="HE25" s="90"/>
      <c r="HF25" s="90"/>
      <c r="HG25" s="90"/>
      <c r="HH25" s="90"/>
      <c r="HI25" s="90"/>
      <c r="HJ25" s="90"/>
      <c r="HK25" s="90"/>
      <c r="HL25" s="90"/>
      <c r="HM25" s="90"/>
      <c r="HN25" s="90"/>
      <c r="HO25" s="90"/>
      <c r="HP25" s="90"/>
      <c r="HQ25" s="90"/>
      <c r="HR25" s="90"/>
      <c r="HS25" s="90"/>
      <c r="HT25" s="90"/>
      <c r="HU25" s="90"/>
      <c r="HV25" s="90"/>
      <c r="HW25" s="90"/>
      <c r="HX25" s="90"/>
      <c r="HY25" s="90"/>
      <c r="HZ25" s="90"/>
      <c r="IA25" s="90"/>
      <c r="IB25" s="90"/>
      <c r="IC25" s="90"/>
      <c r="ID25" s="90"/>
      <c r="IE25" s="90"/>
      <c r="IF25" s="90"/>
      <c r="IG25" s="90"/>
      <c r="IH25" s="90"/>
      <c r="II25" s="90"/>
      <c r="IJ25" s="90"/>
      <c r="IK25" s="90"/>
      <c r="IL25" s="90"/>
      <c r="IM25" s="90"/>
      <c r="IN25" s="90"/>
      <c r="IO25" s="90"/>
      <c r="IP25" s="90"/>
      <c r="IQ25" s="90"/>
      <c r="IR25" s="90"/>
      <c r="IS25" s="90"/>
      <c r="IT25" s="90"/>
      <c r="IU25" s="90"/>
    </row>
    <row r="26" spans="1:255" s="91" customFormat="1" ht="35.15" customHeight="1">
      <c r="A26" s="85">
        <v>75</v>
      </c>
      <c r="B26" s="90"/>
      <c r="C26" s="87" t="s">
        <v>193</v>
      </c>
      <c r="D26" s="90"/>
      <c r="E26" s="90"/>
      <c r="F26" s="85">
        <v>2</v>
      </c>
      <c r="G26" s="89">
        <f>28*2</f>
        <v>56</v>
      </c>
      <c r="H26" s="245">
        <v>44.32</v>
      </c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</row>
    <row r="27" spans="1:255" s="91" customFormat="1" ht="35.15" customHeight="1">
      <c r="A27" s="85">
        <v>76</v>
      </c>
      <c r="B27" s="90"/>
      <c r="C27" s="87" t="s">
        <v>194</v>
      </c>
      <c r="D27" s="90"/>
      <c r="E27" s="90"/>
      <c r="F27" s="85">
        <v>2</v>
      </c>
      <c r="G27" s="89">
        <f>959*2</f>
        <v>1918</v>
      </c>
      <c r="H27" s="245">
        <v>1534.4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</row>
    <row r="28" spans="1:255" s="91" customFormat="1" ht="35.15" customHeight="1">
      <c r="A28" s="85">
        <v>77</v>
      </c>
      <c r="B28" s="90"/>
      <c r="C28" s="87" t="s">
        <v>195</v>
      </c>
      <c r="D28" s="90"/>
      <c r="E28" s="90"/>
      <c r="F28" s="85">
        <v>2</v>
      </c>
      <c r="G28" s="89">
        <f>28*2</f>
        <v>56</v>
      </c>
      <c r="H28" s="245">
        <v>44.32</v>
      </c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</row>
    <row r="29" spans="1:255" s="91" customFormat="1" ht="35.15" customHeight="1">
      <c r="A29" s="85">
        <v>78</v>
      </c>
      <c r="B29" s="90"/>
      <c r="C29" s="87" t="s">
        <v>196</v>
      </c>
      <c r="D29" s="90"/>
      <c r="E29" s="90"/>
      <c r="F29" s="85">
        <v>2</v>
      </c>
      <c r="G29" s="89">
        <v>195</v>
      </c>
      <c r="H29" s="245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</row>
    <row r="30" spans="1:255" s="91" customFormat="1" ht="35.15" customHeight="1">
      <c r="A30" s="85">
        <v>79</v>
      </c>
      <c r="B30" s="90"/>
      <c r="C30" s="87" t="s">
        <v>197</v>
      </c>
      <c r="D30" s="90"/>
      <c r="E30" s="90"/>
      <c r="F30" s="85"/>
      <c r="G30" s="89">
        <v>1005</v>
      </c>
      <c r="H30" s="245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</row>
    <row r="31" spans="1:255" s="91" customFormat="1" ht="35.15" customHeight="1">
      <c r="A31" s="85">
        <v>80</v>
      </c>
      <c r="B31" s="90"/>
      <c r="C31" s="87" t="s">
        <v>198</v>
      </c>
      <c r="D31" s="90"/>
      <c r="E31" s="90"/>
      <c r="F31" s="85"/>
      <c r="G31" s="89">
        <v>1040</v>
      </c>
      <c r="H31" s="245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</row>
    <row r="32" spans="1:255" s="80" customFormat="1">
      <c r="A32" s="77"/>
      <c r="B32" s="39"/>
      <c r="C32" s="78"/>
      <c r="D32" s="39"/>
      <c r="E32" s="39"/>
      <c r="F32" s="77"/>
      <c r="G32" s="79"/>
      <c r="H32" s="245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</row>
    <row r="33" spans="3:8" s="106" customFormat="1" ht="24" customHeight="1" thickBot="1">
      <c r="C33" s="107" t="s">
        <v>98</v>
      </c>
      <c r="D33" s="108"/>
      <c r="E33" s="108"/>
      <c r="F33" s="109" t="s">
        <v>0</v>
      </c>
      <c r="G33" s="115">
        <f>SUM(G12:G31,)</f>
        <v>11998</v>
      </c>
      <c r="H33" s="278">
        <f>SUM(H11:H32)</f>
        <v>15162.24</v>
      </c>
    </row>
    <row r="34" spans="3:8" ht="18" thickTop="1"/>
  </sheetData>
  <mergeCells count="1">
    <mergeCell ref="G9:H9"/>
  </mergeCells>
  <pageMargins left="0.7" right="0.7" top="0.75" bottom="0.75" header="0.3" footer="0.3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IU29"/>
  <sheetViews>
    <sheetView topLeftCell="A23" zoomScaleNormal="125" workbookViewId="0">
      <selection activeCell="C21" sqref="C21"/>
    </sheetView>
  </sheetViews>
  <sheetFormatPr defaultColWidth="9.1796875" defaultRowHeight="17.5"/>
  <cols>
    <col min="1" max="1" width="7.81640625" style="29" customWidth="1"/>
    <col min="2" max="2" width="2.81640625" style="29" customWidth="1"/>
    <col min="3" max="3" width="9.81640625" style="29" customWidth="1"/>
    <col min="4" max="4" width="17.81640625" style="29" customWidth="1"/>
    <col min="5" max="5" width="22.453125" style="29" customWidth="1"/>
    <col min="6" max="6" width="7" style="29" bestFit="1" customWidth="1"/>
    <col min="7" max="7" width="28.7265625" style="30" bestFit="1" customWidth="1"/>
    <col min="8" max="8" width="22.6328125" style="242" customWidth="1"/>
    <col min="9" max="16384" width="9.1796875" style="29"/>
  </cols>
  <sheetData>
    <row r="1" spans="1:8" s="101" customFormat="1" ht="45">
      <c r="A1" s="99" t="s">
        <v>38</v>
      </c>
      <c r="B1" s="100"/>
      <c r="C1" s="100"/>
      <c r="G1" s="102"/>
      <c r="H1" s="242"/>
    </row>
    <row r="2" spans="1:8" s="39" customFormat="1">
      <c r="A2" s="13" t="s">
        <v>42</v>
      </c>
      <c r="B2" s="104"/>
      <c r="C2" s="104"/>
      <c r="G2" s="105"/>
      <c r="H2" s="242"/>
    </row>
    <row r="3" spans="1:8" s="39" customFormat="1">
      <c r="A3" s="13" t="s">
        <v>43</v>
      </c>
      <c r="B3" s="104"/>
      <c r="C3" s="104"/>
      <c r="G3" s="105"/>
      <c r="H3" s="242"/>
    </row>
    <row r="4" spans="1:8">
      <c r="A4" s="36"/>
      <c r="B4" s="36"/>
      <c r="C4" s="36"/>
      <c r="D4" s="37"/>
      <c r="E4" s="31"/>
    </row>
    <row r="5" spans="1:8" ht="18" customHeight="1">
      <c r="A5" s="38" t="s">
        <v>8</v>
      </c>
      <c r="B5" s="36"/>
      <c r="C5" s="36"/>
      <c r="D5" s="37"/>
      <c r="H5" s="243"/>
    </row>
    <row r="6" spans="1:8" ht="15" customHeight="1">
      <c r="A6" s="32"/>
      <c r="B6" s="28"/>
      <c r="C6" s="28"/>
      <c r="H6" s="243"/>
    </row>
    <row r="7" spans="1:8" s="98" customFormat="1" ht="23">
      <c r="A7" s="94" t="s">
        <v>153</v>
      </c>
      <c r="B7" s="94"/>
      <c r="C7" s="95"/>
      <c r="D7" s="95"/>
      <c r="E7" s="95"/>
      <c r="F7" s="95"/>
      <c r="G7" s="96"/>
      <c r="H7" s="242"/>
    </row>
    <row r="8" spans="1:8">
      <c r="A8" s="28"/>
      <c r="B8" s="28"/>
      <c r="C8" s="28"/>
      <c r="D8" s="28"/>
      <c r="E8" s="28"/>
      <c r="F8" s="28"/>
      <c r="G8" s="35"/>
    </row>
    <row r="9" spans="1:8" s="90" customFormat="1" ht="20">
      <c r="A9" s="86"/>
      <c r="B9" s="86"/>
      <c r="C9" s="86"/>
      <c r="D9" s="86"/>
      <c r="E9" s="86"/>
      <c r="F9" s="86"/>
      <c r="G9" s="228" t="s">
        <v>54</v>
      </c>
      <c r="H9" s="228"/>
    </row>
    <row r="10" spans="1:8" s="90" customFormat="1" ht="20.5" thickBot="1">
      <c r="A10" s="92" t="s">
        <v>49</v>
      </c>
      <c r="B10" s="92"/>
      <c r="C10" s="93" t="s">
        <v>50</v>
      </c>
      <c r="D10" s="93"/>
      <c r="E10" s="93"/>
      <c r="F10" s="93"/>
      <c r="G10" s="211" t="s">
        <v>179</v>
      </c>
      <c r="H10" s="277" t="s">
        <v>14</v>
      </c>
    </row>
    <row r="11" spans="1:8" s="39" customFormat="1" ht="15" customHeight="1">
      <c r="A11" s="41"/>
      <c r="B11" s="41"/>
      <c r="C11" s="27"/>
      <c r="D11" s="27"/>
      <c r="E11" s="224" t="s">
        <v>252</v>
      </c>
      <c r="F11" s="27"/>
      <c r="G11" s="63"/>
      <c r="H11" s="245">
        <v>15162.24</v>
      </c>
    </row>
    <row r="12" spans="1:8" s="90" customFormat="1" ht="35.15" customHeight="1">
      <c r="A12" s="85">
        <v>81</v>
      </c>
      <c r="B12" s="86"/>
      <c r="C12" s="87" t="s">
        <v>199</v>
      </c>
      <c r="D12" s="88"/>
      <c r="E12" s="88"/>
      <c r="F12" s="85">
        <v>2</v>
      </c>
      <c r="G12" s="89">
        <v>329</v>
      </c>
      <c r="H12" s="245"/>
    </row>
    <row r="13" spans="1:8" s="90" customFormat="1" ht="35.15" customHeight="1">
      <c r="A13" s="85">
        <v>82</v>
      </c>
      <c r="C13" s="87" t="s">
        <v>200</v>
      </c>
      <c r="D13" s="88"/>
      <c r="E13" s="88"/>
      <c r="F13" s="85"/>
      <c r="G13" s="89">
        <v>1986</v>
      </c>
      <c r="H13" s="245"/>
    </row>
    <row r="14" spans="1:8" s="90" customFormat="1" ht="35.15" customHeight="1">
      <c r="A14" s="85">
        <v>83</v>
      </c>
      <c r="C14" s="87" t="s">
        <v>201</v>
      </c>
      <c r="D14" s="88"/>
      <c r="E14" s="88"/>
      <c r="F14" s="85"/>
      <c r="G14" s="89">
        <v>500</v>
      </c>
      <c r="H14" s="245"/>
    </row>
    <row r="15" spans="1:8" s="90" customFormat="1" ht="35.15" customHeight="1">
      <c r="A15" s="85">
        <v>84</v>
      </c>
      <c r="C15" s="87" t="s">
        <v>115</v>
      </c>
      <c r="D15" s="88"/>
      <c r="E15" s="88"/>
      <c r="F15" s="85" t="s">
        <v>49</v>
      </c>
      <c r="G15" s="89">
        <v>180</v>
      </c>
      <c r="H15" s="245">
        <v>180</v>
      </c>
    </row>
    <row r="16" spans="1:8" s="90" customFormat="1" ht="35.15" customHeight="1">
      <c r="A16" s="85">
        <v>85</v>
      </c>
      <c r="C16" s="87" t="s">
        <v>116</v>
      </c>
      <c r="D16" s="88"/>
      <c r="E16" s="88"/>
      <c r="F16" s="85" t="s">
        <v>49</v>
      </c>
      <c r="G16" s="89">
        <v>140</v>
      </c>
      <c r="H16" s="245">
        <v>140</v>
      </c>
    </row>
    <row r="17" spans="1:255" s="90" customFormat="1" ht="35.15" customHeight="1">
      <c r="A17" s="85">
        <v>86</v>
      </c>
      <c r="C17" s="87" t="s">
        <v>117</v>
      </c>
      <c r="D17" s="88"/>
      <c r="E17" s="88"/>
      <c r="F17" s="85" t="s">
        <v>49</v>
      </c>
      <c r="G17" s="89">
        <v>180</v>
      </c>
      <c r="H17" s="245">
        <v>180</v>
      </c>
    </row>
    <row r="18" spans="1:255" s="90" customFormat="1" ht="35.15" customHeight="1">
      <c r="A18" s="85">
        <v>87</v>
      </c>
      <c r="C18" s="87" t="s">
        <v>114</v>
      </c>
      <c r="D18" s="88"/>
      <c r="E18" s="88"/>
      <c r="F18" s="90" t="s">
        <v>49</v>
      </c>
      <c r="G18" s="125">
        <v>40</v>
      </c>
      <c r="H18" s="245">
        <v>40</v>
      </c>
    </row>
    <row r="19" spans="1:255" s="91" customFormat="1" ht="35.15" customHeight="1">
      <c r="A19" s="85">
        <v>88</v>
      </c>
      <c r="B19" s="90"/>
      <c r="C19" s="87" t="s">
        <v>138</v>
      </c>
      <c r="D19" s="90"/>
      <c r="E19" s="90"/>
      <c r="F19" s="85" t="s">
        <v>49</v>
      </c>
      <c r="G19" s="89">
        <v>40</v>
      </c>
      <c r="H19" s="245">
        <v>40</v>
      </c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</row>
    <row r="20" spans="1:255" s="91" customFormat="1" ht="35.15" customHeight="1">
      <c r="A20" s="85">
        <v>89</v>
      </c>
      <c r="B20" s="90"/>
      <c r="C20" s="226" t="s">
        <v>263</v>
      </c>
      <c r="D20" s="90"/>
      <c r="E20" s="90"/>
      <c r="F20" s="85"/>
      <c r="G20" s="227">
        <v>582</v>
      </c>
      <c r="H20" s="245">
        <v>464.4</v>
      </c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</row>
    <row r="21" spans="1:255" s="91" customFormat="1" ht="35.15" customHeight="1">
      <c r="A21" s="85">
        <v>90</v>
      </c>
      <c r="B21" s="90"/>
      <c r="C21" s="226" t="s">
        <v>263</v>
      </c>
      <c r="D21" s="90"/>
      <c r="E21" s="90"/>
      <c r="F21" s="85"/>
      <c r="G21" s="227">
        <v>4781</v>
      </c>
      <c r="H21" s="245">
        <v>3940.4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  <c r="IS21" s="90"/>
      <c r="IT21" s="90"/>
      <c r="IU21" s="90"/>
    </row>
    <row r="22" spans="1:255" s="91" customFormat="1" ht="35.15" customHeight="1">
      <c r="A22" s="85">
        <v>91</v>
      </c>
      <c r="B22" s="90"/>
      <c r="C22" s="87" t="s">
        <v>78</v>
      </c>
      <c r="D22" s="90"/>
      <c r="E22" s="90"/>
      <c r="F22" s="85"/>
      <c r="G22" s="89">
        <v>800</v>
      </c>
      <c r="H22" s="245">
        <v>44.88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</row>
    <row r="23" spans="1:255" s="80" customFormat="1">
      <c r="A23" s="77"/>
      <c r="B23" s="39"/>
      <c r="C23" s="78"/>
      <c r="D23" s="39"/>
      <c r="E23" s="39"/>
      <c r="F23" s="77"/>
      <c r="G23" s="79"/>
      <c r="H23" s="245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  <c r="II23" s="39"/>
      <c r="IJ23" s="39"/>
      <c r="IK23" s="39"/>
      <c r="IL23" s="39"/>
      <c r="IM23" s="39"/>
      <c r="IN23" s="39"/>
      <c r="IO23" s="39"/>
      <c r="IP23" s="39"/>
      <c r="IQ23" s="39"/>
      <c r="IR23" s="39"/>
      <c r="IS23" s="39"/>
      <c r="IT23" s="39"/>
      <c r="IU23" s="39"/>
    </row>
    <row r="24" spans="1:255" s="106" customFormat="1" ht="24" customHeight="1">
      <c r="C24" s="107" t="s">
        <v>67</v>
      </c>
      <c r="D24" s="108"/>
      <c r="E24" s="108"/>
      <c r="F24" s="109" t="s">
        <v>0</v>
      </c>
      <c r="G24" s="110">
        <f>SUM(G12:G22,'MAT (4)'!G33,'MAT (3)'!G33,'MAT (2)'!G33,MAT!G33)</f>
        <v>56271</v>
      </c>
      <c r="H24" s="279">
        <f>SUM(H11:H23)</f>
        <v>20191.920000000002</v>
      </c>
    </row>
    <row r="25" spans="1:255" s="106" customFormat="1" ht="25">
      <c r="C25" s="111" t="s">
        <v>65</v>
      </c>
      <c r="D25" s="111"/>
      <c r="E25" s="111"/>
      <c r="F25" s="109" t="s">
        <v>0</v>
      </c>
      <c r="G25" s="112">
        <f>SUM('LAB (3)'!D30)</f>
        <v>42154</v>
      </c>
      <c r="H25" s="280">
        <f>SUM('LAB (3)'!E30)</f>
        <v>24249</v>
      </c>
    </row>
    <row r="26" spans="1:255" s="106" customFormat="1" ht="25.5" thickBot="1">
      <c r="C26" s="107" t="s">
        <v>66</v>
      </c>
      <c r="D26" s="108"/>
      <c r="E26" s="108"/>
      <c r="F26" s="109" t="s">
        <v>0</v>
      </c>
      <c r="G26" s="113">
        <f>SUM(G24:G25)</f>
        <v>98425</v>
      </c>
      <c r="H26" s="281">
        <f>SUM(H24:H25)</f>
        <v>44440.92</v>
      </c>
    </row>
    <row r="27" spans="1:255" s="37" customFormat="1" ht="18" thickTop="1">
      <c r="C27" s="36" t="s">
        <v>56</v>
      </c>
      <c r="D27" s="36"/>
      <c r="E27" s="36"/>
      <c r="F27" s="36"/>
      <c r="G27" s="40"/>
      <c r="H27" s="245"/>
    </row>
    <row r="28" spans="1:255" s="37" customFormat="1">
      <c r="C28" s="36" t="s">
        <v>52</v>
      </c>
      <c r="D28" s="36" t="s">
        <v>53</v>
      </c>
      <c r="E28" s="36"/>
      <c r="F28" s="36"/>
      <c r="G28" s="40"/>
      <c r="H28" s="245"/>
    </row>
    <row r="29" spans="1:255" s="37" customFormat="1">
      <c r="C29" s="36"/>
      <c r="D29" s="36" t="s">
        <v>57</v>
      </c>
      <c r="E29" s="36"/>
      <c r="F29" s="36"/>
      <c r="G29" s="114"/>
      <c r="H29" s="242"/>
    </row>
  </sheetData>
  <mergeCells count="1">
    <mergeCell ref="G9:H9"/>
  </mergeCells>
  <pageMargins left="0.7" right="0.7" top="0.75" bottom="0.75" header="0.3" footer="0.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COVER</vt:lpstr>
      <vt:lpstr>LAB</vt:lpstr>
      <vt:lpstr>LAB (2)</vt:lpstr>
      <vt:lpstr>LAB (3)</vt:lpstr>
      <vt:lpstr>MAT</vt:lpstr>
      <vt:lpstr>MAT (2)</vt:lpstr>
      <vt:lpstr>MAT (3)</vt:lpstr>
      <vt:lpstr>MAT (4)</vt:lpstr>
      <vt:lpstr>MAT (5)</vt:lpstr>
      <vt:lpstr>SUPP 1</vt:lpstr>
      <vt:lpstr>SUPP 2</vt:lpstr>
      <vt:lpstr>SURVEYOR'S PARTICULARS</vt:lpstr>
      <vt:lpstr>COVER!Print_Area</vt:lpstr>
      <vt:lpstr>'SURVEYOR''S PARTICULARS'!Print_Area</vt:lpstr>
      <vt:lpstr>COVER!Print_Titles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LEE</dc:creator>
  <cp:lastModifiedBy>Johnny</cp:lastModifiedBy>
  <cp:lastPrinted>2020-02-18T09:06:28Z</cp:lastPrinted>
  <dcterms:created xsi:type="dcterms:W3CDTF">1997-08-02T05:22:59Z</dcterms:created>
  <dcterms:modified xsi:type="dcterms:W3CDTF">2020-08-08T09:06:30Z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106611CF">
    <vt:lpwstr/>
  </property>
  <property fmtid="{D5CDD505-2E9C-101B-9397-08002B2CF9AE}" pid="3" name="IVID265415E6">
    <vt:lpwstr/>
  </property>
  <property fmtid="{D5CDD505-2E9C-101B-9397-08002B2CF9AE}" pid="4" name="IVIDDF21236">
    <vt:lpwstr/>
  </property>
  <property fmtid="{D5CDD505-2E9C-101B-9397-08002B2CF9AE}" pid="5" name="IVID18E52C29">
    <vt:lpwstr/>
  </property>
  <property fmtid="{D5CDD505-2E9C-101B-9397-08002B2CF9AE}" pid="6" name="IVID2F1E1603">
    <vt:lpwstr/>
  </property>
  <property fmtid="{D5CDD505-2E9C-101B-9397-08002B2CF9AE}" pid="7" name="IVIDC">
    <vt:lpwstr/>
  </property>
  <property fmtid="{D5CDD505-2E9C-101B-9397-08002B2CF9AE}" pid="8" name="IVID362F13E8">
    <vt:lpwstr/>
  </property>
  <property fmtid="{D5CDD505-2E9C-101B-9397-08002B2CF9AE}" pid="9" name="IVID3A3618F1">
    <vt:lpwstr/>
  </property>
  <property fmtid="{D5CDD505-2E9C-101B-9397-08002B2CF9AE}" pid="10" name="IVID15E41318">
    <vt:lpwstr/>
  </property>
  <property fmtid="{D5CDD505-2E9C-101B-9397-08002B2CF9AE}" pid="11" name="IVID181914D9">
    <vt:lpwstr/>
  </property>
  <property fmtid="{D5CDD505-2E9C-101B-9397-08002B2CF9AE}" pid="12" name="IVID155815FB">
    <vt:lpwstr/>
  </property>
  <property fmtid="{D5CDD505-2E9C-101B-9397-08002B2CF9AE}" pid="13" name="IVIDD091BF0">
    <vt:lpwstr/>
  </property>
  <property fmtid="{D5CDD505-2E9C-101B-9397-08002B2CF9AE}" pid="14" name="IVID344CCFFC">
    <vt:lpwstr/>
  </property>
  <property fmtid="{D5CDD505-2E9C-101B-9397-08002B2CF9AE}" pid="15" name="IVID1A7D12ED">
    <vt:lpwstr/>
  </property>
  <property fmtid="{D5CDD505-2E9C-101B-9397-08002B2CF9AE}" pid="16" name="IVID1B2115FE">
    <vt:lpwstr/>
  </property>
  <property fmtid="{D5CDD505-2E9C-101B-9397-08002B2CF9AE}" pid="17" name="IVID35431BD0">
    <vt:lpwstr/>
  </property>
  <property fmtid="{D5CDD505-2E9C-101B-9397-08002B2CF9AE}" pid="18" name="IVID4637A884">
    <vt:lpwstr/>
  </property>
  <property fmtid="{D5CDD505-2E9C-101B-9397-08002B2CF9AE}" pid="19" name="IVID127C14F5">
    <vt:lpwstr/>
  </property>
  <property fmtid="{D5CDD505-2E9C-101B-9397-08002B2CF9AE}" pid="20" name="IVID1834F0DD">
    <vt:lpwstr/>
  </property>
  <property fmtid="{D5CDD505-2E9C-101B-9397-08002B2CF9AE}" pid="21" name="IVID312119E0">
    <vt:lpwstr/>
  </property>
  <property fmtid="{D5CDD505-2E9C-101B-9397-08002B2CF9AE}" pid="22" name="IVID1C5812DA">
    <vt:lpwstr/>
  </property>
  <property fmtid="{D5CDD505-2E9C-101B-9397-08002B2CF9AE}" pid="23" name="IVID173907ED">
    <vt:lpwstr/>
  </property>
  <property fmtid="{D5CDD505-2E9C-101B-9397-08002B2CF9AE}" pid="24" name="IVID274B1CF5">
    <vt:lpwstr/>
  </property>
  <property fmtid="{D5CDD505-2E9C-101B-9397-08002B2CF9AE}" pid="25" name="IVID2B4E17FA">
    <vt:lpwstr/>
  </property>
  <property fmtid="{D5CDD505-2E9C-101B-9397-08002B2CF9AE}" pid="26" name="IVID253D11EF">
    <vt:lpwstr/>
  </property>
  <property fmtid="{D5CDD505-2E9C-101B-9397-08002B2CF9AE}" pid="27" name="IVID173E1206">
    <vt:lpwstr/>
  </property>
  <property fmtid="{D5CDD505-2E9C-101B-9397-08002B2CF9AE}" pid="28" name="IVID232310EC">
    <vt:lpwstr/>
  </property>
  <property fmtid="{D5CDD505-2E9C-101B-9397-08002B2CF9AE}" pid="29" name="IVID133D1AE5">
    <vt:lpwstr/>
  </property>
  <property fmtid="{D5CDD505-2E9C-101B-9397-08002B2CF9AE}" pid="30" name="IVIDF6113D9">
    <vt:lpwstr/>
  </property>
  <property fmtid="{D5CDD505-2E9C-101B-9397-08002B2CF9AE}" pid="31" name="IVID307414D1">
    <vt:lpwstr/>
  </property>
  <property fmtid="{D5CDD505-2E9C-101B-9397-08002B2CF9AE}" pid="32" name="IVID344B1400">
    <vt:lpwstr/>
  </property>
  <property fmtid="{D5CDD505-2E9C-101B-9397-08002B2CF9AE}" pid="33" name="IVID135B1DF5">
    <vt:lpwstr/>
  </property>
  <property fmtid="{D5CDD505-2E9C-101B-9397-08002B2CF9AE}" pid="34" name="IVID1A3716D3">
    <vt:lpwstr/>
  </property>
  <property fmtid="{D5CDD505-2E9C-101B-9397-08002B2CF9AE}" pid="35" name="IVIDD1916DB">
    <vt:lpwstr/>
  </property>
  <property fmtid="{D5CDD505-2E9C-101B-9397-08002B2CF9AE}" pid="36" name="IVID11431AF1">
    <vt:lpwstr/>
  </property>
  <property fmtid="{D5CDD505-2E9C-101B-9397-08002B2CF9AE}" pid="37" name="IVID1B2C19F3">
    <vt:lpwstr/>
  </property>
  <property fmtid="{D5CDD505-2E9C-101B-9397-08002B2CF9AE}" pid="38" name="IVIDD5E0FE6">
    <vt:lpwstr/>
  </property>
  <property fmtid="{D5CDD505-2E9C-101B-9397-08002B2CF9AE}" pid="39" name="IVID266F16CF">
    <vt:lpwstr/>
  </property>
  <property fmtid="{D5CDD505-2E9C-101B-9397-08002B2CF9AE}" pid="40" name="IVID3B3411F7">
    <vt:lpwstr/>
  </property>
  <property fmtid="{D5CDD505-2E9C-101B-9397-08002B2CF9AE}" pid="41" name="IVID366A14F0">
    <vt:lpwstr/>
  </property>
  <property fmtid="{D5CDD505-2E9C-101B-9397-08002B2CF9AE}" pid="42" name="IVID404212DE">
    <vt:lpwstr/>
  </property>
  <property fmtid="{D5CDD505-2E9C-101B-9397-08002B2CF9AE}" pid="43" name="IVID2A5E1D03">
    <vt:lpwstr/>
  </property>
  <property fmtid="{D5CDD505-2E9C-101B-9397-08002B2CF9AE}" pid="44" name="IVIDB2512EA">
    <vt:lpwstr/>
  </property>
  <property fmtid="{D5CDD505-2E9C-101B-9397-08002B2CF9AE}" pid="45" name="IVID1A3517F4">
    <vt:lpwstr/>
  </property>
  <property fmtid="{D5CDD505-2E9C-101B-9397-08002B2CF9AE}" pid="46" name="IVID2B0E1302">
    <vt:lpwstr/>
  </property>
  <property fmtid="{D5CDD505-2E9C-101B-9397-08002B2CF9AE}" pid="47" name="IVID332E19D7">
    <vt:lpwstr/>
  </property>
  <property fmtid="{D5CDD505-2E9C-101B-9397-08002B2CF9AE}" pid="48" name="IVID22261800">
    <vt:lpwstr/>
  </property>
  <property fmtid="{D5CDD505-2E9C-101B-9397-08002B2CF9AE}" pid="49" name="IVID240A1504">
    <vt:lpwstr/>
  </property>
  <property fmtid="{D5CDD505-2E9C-101B-9397-08002B2CF9AE}" pid="50" name="IVIDC731A04">
    <vt:lpwstr/>
  </property>
  <property fmtid="{D5CDD505-2E9C-101B-9397-08002B2CF9AE}" pid="51" name="IVID1F7216FB">
    <vt:lpwstr/>
  </property>
  <property fmtid="{D5CDD505-2E9C-101B-9397-08002B2CF9AE}" pid="52" name="IVID416D10FE">
    <vt:lpwstr/>
  </property>
  <property fmtid="{D5CDD505-2E9C-101B-9397-08002B2CF9AE}" pid="53" name="IVID24D74E64">
    <vt:lpwstr/>
  </property>
  <property fmtid="{D5CDD505-2E9C-101B-9397-08002B2CF9AE}" pid="54" name="IVID80610D0">
    <vt:lpwstr/>
  </property>
  <property fmtid="{D5CDD505-2E9C-101B-9397-08002B2CF9AE}" pid="55" name="IVID133117D4">
    <vt:lpwstr/>
  </property>
  <property fmtid="{D5CDD505-2E9C-101B-9397-08002B2CF9AE}" pid="56" name="IVID392019F0">
    <vt:lpwstr/>
  </property>
  <property fmtid="{D5CDD505-2E9C-101B-9397-08002B2CF9AE}" pid="57" name="IVIDD630FD4">
    <vt:lpwstr/>
  </property>
  <property fmtid="{D5CDD505-2E9C-101B-9397-08002B2CF9AE}" pid="58" name="IVID39461CD9">
    <vt:lpwstr/>
  </property>
  <property fmtid="{D5CDD505-2E9C-101B-9397-08002B2CF9AE}" pid="59" name="IVID3B3616E1">
    <vt:lpwstr/>
  </property>
  <property fmtid="{D5CDD505-2E9C-101B-9397-08002B2CF9AE}" pid="60" name="IVIDD2514CE">
    <vt:lpwstr/>
  </property>
  <property fmtid="{D5CDD505-2E9C-101B-9397-08002B2CF9AE}" pid="61" name="IVID122616F6">
    <vt:lpwstr/>
  </property>
  <property fmtid="{D5CDD505-2E9C-101B-9397-08002B2CF9AE}" pid="62" name="IVID284715E6">
    <vt:lpwstr/>
  </property>
  <property fmtid="{D5CDD505-2E9C-101B-9397-08002B2CF9AE}" pid="63" name="IVID190615D6">
    <vt:lpwstr/>
  </property>
  <property fmtid="{D5CDD505-2E9C-101B-9397-08002B2CF9AE}" pid="64" name="IVID2A2219E8">
    <vt:lpwstr/>
  </property>
  <property fmtid="{D5CDD505-2E9C-101B-9397-08002B2CF9AE}" pid="65" name="IVID306310DF">
    <vt:lpwstr/>
  </property>
  <property fmtid="{D5CDD505-2E9C-101B-9397-08002B2CF9AE}" pid="66" name="IVID261C18DB">
    <vt:lpwstr/>
  </property>
  <property fmtid="{D5CDD505-2E9C-101B-9397-08002B2CF9AE}" pid="67" name="IVID133818F6">
    <vt:lpwstr/>
  </property>
  <property fmtid="{D5CDD505-2E9C-101B-9397-08002B2CF9AE}" pid="68" name="IVID132908F8">
    <vt:lpwstr/>
  </property>
  <property fmtid="{D5CDD505-2E9C-101B-9397-08002B2CF9AE}" pid="69" name="IVID1D3119D3">
    <vt:lpwstr/>
  </property>
</Properties>
</file>