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2" l="1"/>
  <c r="J37" i="2" l="1"/>
  <c r="J39" i="2" s="1"/>
  <c r="D48" i="2"/>
  <c r="K37" i="2" s="1"/>
  <c r="J43" i="2" s="1"/>
  <c r="C48" i="2"/>
  <c r="B48" i="2"/>
  <c r="I37" i="2" s="1"/>
  <c r="I39" i="2" s="1"/>
  <c r="H37" i="2"/>
  <c r="H39" i="2" s="1"/>
  <c r="J48" i="2"/>
  <c r="J45" i="2"/>
  <c r="E37" i="2"/>
  <c r="J42" i="2" l="1"/>
  <c r="J46" i="2" s="1"/>
  <c r="K39" i="2"/>
  <c r="C50" i="1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<sst xmlns="http://schemas.openxmlformats.org/spreadsheetml/2006/main" count="37" uniqueCount="21">
  <si>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</si>
  <si>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</si>
  <si>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</si>
  <si>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</si>
  <si>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</si>
  <si>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</si>
  <si>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</si>
  <si>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</si>
  <si>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</si>
  <si>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</si>
  <si>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</si>
  <si>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</si>
  <si>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</si>
  <si>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</si>
  <si>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</si>
  <si>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</si>
  <si>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LUMP SUM</t>
  </si>
  <si>
    <t>TOTAL ADJUSTED PARTS</t>
  </si>
  <si>
    <t>TOTAL ADJUSTED LABOUR</t>
  </si>
  <si>
    <t>less 20%</t>
  </si>
  <si>
    <t>less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</si>
</sst>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2" workbookViewId="0">
      <selection activeCell="N46" sqref="N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8" t="s">
        <v>9</v>
      </c>
      <c r="B1" s="58"/>
      <c r="C1" s="58"/>
      <c r="D1" s="58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1083.2</v>
      </c>
      <c r="B3" s="2"/>
      <c r="C3" s="2"/>
      <c r="D3" s="13">
        <v>280</v>
      </c>
      <c r="H3" s="12"/>
      <c r="I3" s="2"/>
      <c r="J3" s="2"/>
      <c r="K3" s="13"/>
    </row>
    <row r="4" spans="1:11" x14ac:dyDescent="0.25">
      <c r="A4" s="12">
        <v>0</v>
      </c>
      <c r="B4" s="2"/>
      <c r="C4" s="2"/>
      <c r="D4" s="13">
        <v>480</v>
      </c>
      <c r="E4" s="3"/>
      <c r="F4" s="4"/>
      <c r="H4" s="12"/>
      <c r="I4" s="2"/>
      <c r="J4" s="2"/>
      <c r="K4" s="13"/>
    </row>
    <row r="5" spans="1:11" x14ac:dyDescent="0.25">
      <c r="A5" s="12">
        <v>641.20000000000005</v>
      </c>
      <c r="B5" s="2"/>
      <c r="C5" s="2"/>
      <c r="D5" s="13">
        <v>480</v>
      </c>
      <c r="E5" s="3"/>
      <c r="F5" s="4"/>
      <c r="H5" s="12"/>
      <c r="I5" s="2"/>
      <c r="J5" s="2"/>
      <c r="K5" s="13"/>
    </row>
    <row r="6" spans="1:11" x14ac:dyDescent="0.25">
      <c r="A6" s="12">
        <v>514</v>
      </c>
      <c r="B6" s="2"/>
      <c r="C6" s="2"/>
      <c r="D6" s="13">
        <v>400</v>
      </c>
      <c r="E6" s="3"/>
      <c r="F6" s="4"/>
      <c r="H6" s="12"/>
      <c r="I6" s="2"/>
      <c r="J6" s="2"/>
      <c r="K6" s="13"/>
    </row>
    <row r="7" spans="1:11" x14ac:dyDescent="0.25">
      <c r="A7" s="12">
        <v>30.88</v>
      </c>
      <c r="B7" s="2"/>
      <c r="C7" s="2"/>
      <c r="D7" s="13">
        <v>480</v>
      </c>
      <c r="E7" s="3"/>
      <c r="F7" s="4"/>
      <c r="H7" s="12"/>
      <c r="I7" s="2"/>
      <c r="J7" s="2"/>
      <c r="K7" s="13"/>
    </row>
    <row r="8" spans="1:11" x14ac:dyDescent="0.25">
      <c r="A8" s="12">
        <v>18.559999999999999</v>
      </c>
      <c r="B8" s="2"/>
      <c r="C8" s="2"/>
      <c r="D8" s="13">
        <v>2000</v>
      </c>
      <c r="E8" s="3"/>
      <c r="F8" s="4"/>
      <c r="H8" s="12"/>
      <c r="I8" s="2"/>
      <c r="J8" s="2"/>
      <c r="K8" s="13"/>
    </row>
    <row r="9" spans="1:11" x14ac:dyDescent="0.25">
      <c r="A9" s="12">
        <v>334.4</v>
      </c>
      <c r="B9" s="2"/>
      <c r="C9" s="2"/>
      <c r="D9" s="13">
        <v>2200</v>
      </c>
      <c r="H9" s="12"/>
      <c r="I9" s="2"/>
      <c r="J9" s="2"/>
      <c r="K9" s="13"/>
    </row>
    <row r="10" spans="1:11" x14ac:dyDescent="0.25">
      <c r="A10" s="12">
        <v>0</v>
      </c>
      <c r="B10" s="2"/>
      <c r="C10" s="2"/>
      <c r="D10" s="13">
        <v>192</v>
      </c>
      <c r="H10" s="12"/>
      <c r="I10" s="2"/>
      <c r="J10" s="2"/>
      <c r="K10" s="13"/>
    </row>
    <row r="11" spans="1:11" x14ac:dyDescent="0.25">
      <c r="A11" s="12">
        <v>454.8</v>
      </c>
      <c r="B11" s="2"/>
      <c r="C11" s="2"/>
      <c r="D11" s="13">
        <v>500</v>
      </c>
      <c r="H11" s="12"/>
      <c r="I11" s="2"/>
      <c r="J11" s="2"/>
      <c r="K11" s="13"/>
    </row>
    <row r="12" spans="1:11" x14ac:dyDescent="0.25">
      <c r="A12" s="12">
        <v>0</v>
      </c>
      <c r="B12" s="2"/>
      <c r="C12" s="2"/>
      <c r="D12" s="13">
        <v>480</v>
      </c>
      <c r="H12" s="12"/>
      <c r="I12" s="2"/>
      <c r="J12" s="2"/>
      <c r="K12" s="13"/>
    </row>
    <row r="13" spans="1:11" x14ac:dyDescent="0.25">
      <c r="A13" s="12">
        <v>0</v>
      </c>
      <c r="B13" s="2"/>
      <c r="C13" s="2"/>
      <c r="D13" s="13">
        <v>500</v>
      </c>
      <c r="H13" s="12"/>
      <c r="I13" s="2"/>
      <c r="J13" s="2"/>
      <c r="K13" s="13"/>
    </row>
    <row r="14" spans="1:11" x14ac:dyDescent="0.25">
      <c r="A14" s="12">
        <v>0</v>
      </c>
      <c r="B14" s="2"/>
      <c r="C14" s="2"/>
      <c r="D14" s="13">
        <v>300</v>
      </c>
      <c r="H14" s="12"/>
      <c r="I14" s="2"/>
      <c r="J14" s="2"/>
      <c r="K14" s="13"/>
    </row>
    <row r="15" spans="1:11" x14ac:dyDescent="0.25">
      <c r="A15" s="12">
        <v>0</v>
      </c>
      <c r="B15" s="2"/>
      <c r="C15" s="2"/>
      <c r="D15" s="13"/>
      <c r="H15" s="12"/>
      <c r="I15" s="2"/>
      <c r="J15" s="2"/>
      <c r="K15" s="13"/>
    </row>
    <row r="16" spans="1:11" x14ac:dyDescent="0.25">
      <c r="A16" s="12">
        <v>2623.2</v>
      </c>
      <c r="B16" s="2"/>
      <c r="C16" s="2"/>
      <c r="D16" s="13"/>
      <c r="H16" s="12"/>
      <c r="I16" s="2"/>
      <c r="J16" s="2"/>
      <c r="K16" s="13"/>
    </row>
    <row r="17" spans="1:11" x14ac:dyDescent="0.25">
      <c r="A17" s="12">
        <v>0</v>
      </c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0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0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0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0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13.92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147.6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55.44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90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69.28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69.28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696.8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0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227.2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499.2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380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0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771.2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0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0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0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10632.08</v>
      </c>
      <c r="I37" s="19">
        <f>SUM(I3:I36)+B48</f>
        <v>0</v>
      </c>
      <c r="J37" s="19">
        <f>SUM(J3:J36)+C48</f>
        <v>0</v>
      </c>
      <c r="K37" s="20">
        <f>SUM(K3:K36)+D48</f>
        <v>8292</v>
      </c>
    </row>
    <row r="38" spans="1:11" ht="15.75" thickBot="1" x14ac:dyDescent="0.3">
      <c r="A38" s="31">
        <v>180</v>
      </c>
      <c r="B38" s="32"/>
      <c r="C38" s="32"/>
      <c r="D38" s="33"/>
      <c r="E38" s="21"/>
      <c r="F38" s="21"/>
      <c r="H38" s="26"/>
    </row>
    <row r="39" spans="1:11" ht="15.75" thickBot="1" x14ac:dyDescent="0.3">
      <c r="A39" s="31">
        <v>140</v>
      </c>
      <c r="B39" s="32"/>
      <c r="C39" s="32"/>
      <c r="D39" s="33"/>
      <c r="E39" s="21"/>
      <c r="F39" s="21"/>
      <c r="H39" s="22">
        <f>H37</f>
        <v>10632.08</v>
      </c>
      <c r="I39" s="23">
        <f>I37</f>
        <v>0</v>
      </c>
      <c r="J39" s="23">
        <f>J37</f>
        <v>0</v>
      </c>
      <c r="K39" s="24">
        <f>K37</f>
        <v>8292</v>
      </c>
    </row>
    <row r="40" spans="1:11" ht="15.75" thickBot="1" x14ac:dyDescent="0.3">
      <c r="A40" s="34">
        <v>180</v>
      </c>
      <c r="B40" s="35"/>
      <c r="C40" s="35"/>
      <c r="D40" s="36"/>
    </row>
    <row r="41" spans="1:11" x14ac:dyDescent="0.25">
      <c r="A41" s="37">
        <v>200</v>
      </c>
      <c r="B41" s="38"/>
      <c r="C41" s="39"/>
      <c r="D41" s="40"/>
      <c r="H41" s="59" t="s">
        <v>11</v>
      </c>
      <c r="I41" s="60"/>
      <c r="J41" s="61">
        <v>36669</v>
      </c>
      <c r="K41" s="62"/>
    </row>
    <row r="42" spans="1:11" x14ac:dyDescent="0.25">
      <c r="A42" s="37">
        <v>48.8</v>
      </c>
      <c r="B42" s="38"/>
      <c r="C42" s="38"/>
      <c r="D42" s="41"/>
      <c r="H42" s="50" t="s">
        <v>1</v>
      </c>
      <c r="I42" s="51"/>
      <c r="J42" s="52">
        <f>H39+I39+J39</f>
        <v>10632.08</v>
      </c>
      <c r="K42" s="53"/>
    </row>
    <row r="43" spans="1:11" x14ac:dyDescent="0.25">
      <c r="A43" s="37">
        <v>573.20000000000005</v>
      </c>
      <c r="B43" s="38"/>
      <c r="C43" s="38"/>
      <c r="D43" s="41"/>
      <c r="H43" s="50" t="s">
        <v>2</v>
      </c>
      <c r="I43" s="51"/>
      <c r="J43" s="52">
        <f>K37</f>
        <v>8292</v>
      </c>
      <c r="K43" s="53"/>
    </row>
    <row r="44" spans="1:11" x14ac:dyDescent="0.25">
      <c r="A44" s="37">
        <v>573.20000000000005</v>
      </c>
      <c r="B44" s="38"/>
      <c r="C44" s="38"/>
      <c r="D44" s="41"/>
      <c r="H44" s="50" t="s">
        <v>5</v>
      </c>
      <c r="I44" s="51"/>
      <c r="J44" s="52">
        <v>0</v>
      </c>
      <c r="K44" s="53"/>
    </row>
    <row r="45" spans="1:11" x14ac:dyDescent="0.25">
      <c r="A45" s="37">
        <v>6.88</v>
      </c>
      <c r="B45" s="38"/>
      <c r="C45" s="38"/>
      <c r="D45" s="41"/>
      <c r="H45" s="50" t="s">
        <v>4</v>
      </c>
      <c r="I45" s="51"/>
      <c r="J45" s="52">
        <f>L37</f>
        <v>0</v>
      </c>
      <c r="K45" s="53"/>
    </row>
    <row r="46" spans="1:11" x14ac:dyDescent="0.25">
      <c r="A46" s="37">
        <v>5.52</v>
      </c>
      <c r="B46" s="38"/>
      <c r="C46" s="38"/>
      <c r="D46" s="41"/>
      <c r="G46" s="25"/>
      <c r="H46" s="50" t="s">
        <v>13</v>
      </c>
      <c r="I46" s="51"/>
      <c r="J46" s="52">
        <f>J42+J43+J45</f>
        <v>18924.080000000002</v>
      </c>
      <c r="K46" s="53"/>
    </row>
    <row r="47" spans="1:11" ht="15.75" thickBot="1" x14ac:dyDescent="0.3">
      <c r="A47" s="42">
        <v>4.32</v>
      </c>
      <c r="B47" s="43"/>
      <c r="C47" s="43"/>
      <c r="D47" s="44"/>
      <c r="H47" s="50" t="s">
        <v>14</v>
      </c>
      <c r="I47" s="51"/>
      <c r="J47" s="52">
        <v>18924.080000000002</v>
      </c>
      <c r="K47" s="53"/>
    </row>
    <row r="48" spans="1:11" ht="15.75" thickBot="1" x14ac:dyDescent="0.3">
      <c r="A48" s="27">
        <f>SUM(A3:A47)</f>
        <v>10632.08</v>
      </c>
      <c r="B48" s="28">
        <f>SUM(B3:B47)</f>
        <v>0</v>
      </c>
      <c r="C48" s="29">
        <f>SUM(C3:C47)</f>
        <v>0</v>
      </c>
      <c r="D48" s="30">
        <f>SUM(D3:D47)</f>
        <v>8292</v>
      </c>
      <c r="H48" s="54" t="s">
        <v>12</v>
      </c>
      <c r="I48" s="55"/>
      <c r="J48" s="56">
        <f>(J41-J47)/J41*100%</f>
        <v>0.48392156862745095</v>
      </c>
      <c r="K48" s="57"/>
    </row>
    <row r="49" spans="1:4" x14ac:dyDescent="0.25">
      <c r="A49" s="49" t="s">
        <v>15</v>
      </c>
      <c r="B49" s="49"/>
      <c r="C49" s="49"/>
      <c r="D49" s="49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C50" sqref="C50:D50"/>
    </sheetView>
  </sheetViews>
  <sheetFormatPr defaultRowHeight="15" x14ac:dyDescent="0.25"/>
  <cols>
    <col min="1" max="1" width="11.42578125" style="1" customWidth="1"/>
    <col min="2" max="2" width="12" style="1" customWidth="1"/>
    <col min="3" max="3" width="10.28515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58" t="s">
        <v>9</v>
      </c>
      <c r="B1" s="58"/>
      <c r="C1" s="58"/>
      <c r="D1" s="58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1950</v>
      </c>
      <c r="B3" s="2"/>
      <c r="C3" s="2">
        <v>15</v>
      </c>
      <c r="D3" s="13">
        <v>1000</v>
      </c>
    </row>
    <row r="4" spans="1:6" x14ac:dyDescent="0.25">
      <c r="A4" s="12">
        <v>361.03</v>
      </c>
      <c r="B4" s="2"/>
      <c r="C4" s="2">
        <v>10</v>
      </c>
      <c r="D4" s="13">
        <v>800</v>
      </c>
      <c r="E4" s="3"/>
      <c r="F4" s="4"/>
    </row>
    <row r="5" spans="1:6" x14ac:dyDescent="0.25">
      <c r="A5" s="12">
        <v>387.54</v>
      </c>
      <c r="B5" s="2"/>
      <c r="C5" s="2">
        <v>35</v>
      </c>
      <c r="D5" s="13">
        <v>30</v>
      </c>
      <c r="E5" s="3"/>
      <c r="F5" s="4"/>
    </row>
    <row r="6" spans="1:6" x14ac:dyDescent="0.25">
      <c r="A6" s="12">
        <v>76.84</v>
      </c>
      <c r="B6" s="2"/>
      <c r="C6" s="2">
        <v>30</v>
      </c>
      <c r="D6" s="13">
        <v>30</v>
      </c>
      <c r="E6" s="3"/>
      <c r="F6" s="4"/>
    </row>
    <row r="7" spans="1:6" x14ac:dyDescent="0.25">
      <c r="A7" s="12">
        <v>30</v>
      </c>
      <c r="B7" s="2"/>
      <c r="C7" s="2"/>
      <c r="D7" s="13">
        <v>50</v>
      </c>
      <c r="E7" s="3"/>
      <c r="F7" s="4"/>
    </row>
    <row r="8" spans="1:6" x14ac:dyDescent="0.25">
      <c r="A8" s="12">
        <v>275</v>
      </c>
      <c r="B8" s="2"/>
      <c r="C8" s="2"/>
      <c r="D8" s="13">
        <v>30</v>
      </c>
      <c r="E8" s="3"/>
      <c r="F8" s="4"/>
    </row>
    <row r="9" spans="1:6" x14ac:dyDescent="0.25">
      <c r="A9" s="12">
        <v>354</v>
      </c>
      <c r="B9" s="2"/>
      <c r="C9" s="2"/>
      <c r="D9" s="13"/>
    </row>
    <row r="10" spans="1:6" x14ac:dyDescent="0.25">
      <c r="A10" s="12">
        <v>435</v>
      </c>
      <c r="B10" s="2"/>
      <c r="C10" s="2"/>
      <c r="D10" s="13"/>
    </row>
    <row r="11" spans="1:6" x14ac:dyDescent="0.25">
      <c r="A11" s="12">
        <v>659.05</v>
      </c>
      <c r="B11" s="2"/>
      <c r="C11" s="2"/>
      <c r="D11" s="13"/>
    </row>
    <row r="12" spans="1:6" x14ac:dyDescent="0.25">
      <c r="A12" s="12">
        <v>86.72</v>
      </c>
      <c r="B12" s="2"/>
      <c r="C12" s="2"/>
      <c r="D12" s="13"/>
    </row>
    <row r="13" spans="1:6" x14ac:dyDescent="0.25">
      <c r="A13" s="12">
        <v>0</v>
      </c>
      <c r="B13" s="2"/>
      <c r="C13" s="2"/>
      <c r="D13" s="13"/>
    </row>
    <row r="14" spans="1:6" x14ac:dyDescent="0.25">
      <c r="A14" s="12">
        <v>57.39</v>
      </c>
      <c r="B14" s="2"/>
      <c r="C14" s="2"/>
      <c r="D14" s="13"/>
    </row>
    <row r="15" spans="1:6" x14ac:dyDescent="0.25">
      <c r="A15" s="12">
        <v>421.66</v>
      </c>
      <c r="B15" s="2"/>
      <c r="C15" s="2"/>
      <c r="D15" s="13"/>
    </row>
    <row r="16" spans="1:6" x14ac:dyDescent="0.25">
      <c r="A16" s="12">
        <v>540.16</v>
      </c>
      <c r="B16" s="2"/>
      <c r="C16" s="2"/>
      <c r="D16" s="13"/>
    </row>
    <row r="17" spans="1:4" x14ac:dyDescent="0.25">
      <c r="A17" s="12">
        <v>224</v>
      </c>
      <c r="B17" s="2"/>
      <c r="C17" s="2"/>
      <c r="D17" s="13"/>
    </row>
    <row r="18" spans="1:4" x14ac:dyDescent="0.25">
      <c r="A18" s="12">
        <v>30</v>
      </c>
      <c r="B18" s="2"/>
      <c r="C18" s="2"/>
      <c r="D18" s="13"/>
    </row>
    <row r="19" spans="1:4" x14ac:dyDescent="0.25">
      <c r="A19" s="12">
        <v>1461.1</v>
      </c>
      <c r="B19" s="2"/>
      <c r="C19" s="2"/>
      <c r="D19" s="13"/>
    </row>
    <row r="20" spans="1:4" x14ac:dyDescent="0.25">
      <c r="A20" s="12">
        <v>314.61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12">
        <v>0</v>
      </c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x14ac:dyDescent="0.25">
      <c r="A34" s="12"/>
      <c r="B34" s="2"/>
      <c r="C34" s="2"/>
      <c r="D34" s="13"/>
    </row>
    <row r="35" spans="1:7" x14ac:dyDescent="0.25">
      <c r="A35" s="12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7664.0999999999995</v>
      </c>
      <c r="B38" s="46">
        <f>SUM(B3:B37)</f>
        <v>0</v>
      </c>
      <c r="C38" s="46">
        <f>SUM(C3:C37)</f>
        <v>90</v>
      </c>
      <c r="D38" s="47">
        <f>SUM(D3:D37)</f>
        <v>1940</v>
      </c>
      <c r="E38" s="17">
        <f>SUM(E3:E37)</f>
        <v>0</v>
      </c>
      <c r="F38" s="5">
        <v>0</v>
      </c>
    </row>
    <row r="39" spans="1:7" ht="15.75" thickBot="1" x14ac:dyDescent="0.3">
      <c r="A39" s="22" t="s">
        <v>20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5748.0749999999998</v>
      </c>
      <c r="B40" s="19">
        <f>B38</f>
        <v>0</v>
      </c>
      <c r="C40" s="19">
        <f>C38</f>
        <v>90</v>
      </c>
      <c r="D40" s="20">
        <f>D38</f>
        <v>1940</v>
      </c>
      <c r="E40" s="21"/>
      <c r="F40" s="21"/>
    </row>
    <row r="41" spans="1:7" ht="15.75" thickBot="1" x14ac:dyDescent="0.3">
      <c r="A41" s="7"/>
    </row>
    <row r="42" spans="1:7" x14ac:dyDescent="0.25">
      <c r="A42" s="59" t="s">
        <v>11</v>
      </c>
      <c r="B42" s="60"/>
      <c r="C42" s="61">
        <v>11696.48</v>
      </c>
      <c r="D42" s="62"/>
    </row>
    <row r="43" spans="1:7" x14ac:dyDescent="0.25">
      <c r="A43" s="50" t="s">
        <v>17</v>
      </c>
      <c r="B43" s="51"/>
      <c r="C43" s="52">
        <f>A40+B40+C40</f>
        <v>5838.0749999999998</v>
      </c>
      <c r="D43" s="53"/>
    </row>
    <row r="44" spans="1:7" x14ac:dyDescent="0.25">
      <c r="A44" s="50" t="s">
        <v>18</v>
      </c>
      <c r="B44" s="51"/>
      <c r="C44" s="52">
        <f>D38</f>
        <v>1940</v>
      </c>
      <c r="D44" s="53"/>
    </row>
    <row r="45" spans="1:7" x14ac:dyDescent="0.25">
      <c r="A45" s="50" t="s">
        <v>5</v>
      </c>
      <c r="B45" s="51"/>
      <c r="C45" s="52">
        <v>0</v>
      </c>
      <c r="D45" s="53"/>
    </row>
    <row r="46" spans="1:7" x14ac:dyDescent="0.25">
      <c r="A46" s="50" t="s">
        <v>4</v>
      </c>
      <c r="B46" s="51"/>
      <c r="C46" s="52">
        <f>E38</f>
        <v>0</v>
      </c>
      <c r="D46" s="53"/>
    </row>
    <row r="47" spans="1:7" x14ac:dyDescent="0.25">
      <c r="A47" s="50" t="s">
        <v>13</v>
      </c>
      <c r="B47" s="51"/>
      <c r="C47" s="52">
        <f>C43+C44+C46</f>
        <v>7778.0749999999998</v>
      </c>
      <c r="D47" s="53"/>
      <c r="G47" s="25"/>
    </row>
    <row r="48" spans="1:7" x14ac:dyDescent="0.25">
      <c r="A48" s="63" t="s">
        <v>19</v>
      </c>
      <c r="B48" s="64"/>
      <c r="C48" s="65">
        <f>C47*80%</f>
        <v>6222.46</v>
      </c>
      <c r="D48" s="66"/>
      <c r="G48" s="25"/>
    </row>
    <row r="49" spans="1:4" x14ac:dyDescent="0.25">
      <c r="A49" s="50" t="s">
        <v>16</v>
      </c>
      <c r="B49" s="51"/>
      <c r="C49" s="52">
        <v>5000</v>
      </c>
      <c r="D49" s="53"/>
    </row>
    <row r="50" spans="1:4" ht="15.75" thickBot="1" x14ac:dyDescent="0.3">
      <c r="A50" s="54" t="s">
        <v>12</v>
      </c>
      <c r="B50" s="55"/>
      <c r="C50" s="56">
        <f>(C42-C49)/C42*100%</f>
        <v>0.57252096357194637</v>
      </c>
      <c r="D50" s="57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2020-02-05T06:47:20Z</cp:lastPrinted>
  <dcterms:created xsi:type="dcterms:W3CDTF">2020-01-18T03:00:40Z</dcterms:created>
  <dcterms:modified xsi:type="dcterms:W3CDTF">2020-02-08T03:53:33Z</dcterms:modified>
</cp:coreProperties>
</file>