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1" i="2" l="1"/>
  <c r="C49" i="1" l="1"/>
  <c r="A48" i="2" l="1"/>
  <c r="D48" i="2" l="1"/>
  <c r="K37" i="2" s="1"/>
  <c r="J43" i="2" s="1"/>
  <c r="C48" i="2"/>
  <c r="J37" i="2" s="1"/>
  <c r="J39" i="2" s="1"/>
  <c r="B48" i="2"/>
  <c r="I37" i="2" s="1"/>
  <c r="I39" i="2" s="1"/>
  <c r="H37" i="2"/>
  <c r="H39" i="2" s="1"/>
  <c r="J48" i="2"/>
  <c r="J45" i="2"/>
  <c r="E37" i="2"/>
  <c r="J42" i="2" l="1"/>
  <c r="J46" i="2" s="1"/>
  <c r="K39" i="2"/>
  <c r="A37" i="1" l="1"/>
  <c r="A39" i="1" s="1"/>
  <c r="E37" i="1"/>
  <c r="C45" i="1" s="1"/>
  <c r="D37" i="1"/>
  <c r="C43" i="1" s="1"/>
  <c r="C37" i="1"/>
  <c r="C39" i="1" s="1"/>
  <c r="B37" i="1"/>
  <c r="B39" i="1" s="1"/>
  <c r="C42" i="1" l="1"/>
  <c r="C46" i="1" s="1"/>
  <c r="D39" i="1"/>
</calcChain>
</file>

<file path=xl/sharedStrings.xml><?xml version="1.0" encoding="utf-8"?>
<sst xmlns="http://schemas.openxmlformats.org/spreadsheetml/2006/main" count="39" uniqueCount="24">
  <si>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</si>
  <si>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</si>
  <si>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</si>
  <si>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</si>
  <si>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</si>
  <si>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</si>
  <si>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</si>
  <si>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</si>
  <si>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</si>
  <si>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</si>
  <si>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</si>
  <si>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</si>
  <si>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</si>
  <si>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</si>
  <si>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Continuation at the back</t>
  </si>
  <si>
    <t>TOTAL ADJUSTED PARTS</t>
  </si>
  <si>
    <t>TOTAL ADJUSTED LABOUR</t>
  </si>
  <si>
    <t>less 20%</t>
  </si>
  <si>
    <t>L/S</t>
  </si>
  <si>
    <t>NETT</t>
  </si>
  <si>
    <t>RECOMMENDED DAYS</t>
  </si>
  <si>
    <t>LUMP SUM</t>
  </si>
  <si>
    <t>SHB 1132R CALCULATION SLIP</t>
  </si>
  <si>
    <t>4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</si>
</sst>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0" fillId="0" borderId="22" xfId="1" applyFont="1" applyBorder="1"/>
    <xf numFmtId="44" fontId="3" fillId="0" borderId="21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0" fillId="0" borderId="9" xfId="1" applyFont="1" applyBorder="1" applyAlignment="1">
      <alignment horizontal="center"/>
    </xf>
    <xf numFmtId="44" fontId="0" fillId="0" borderId="10" xfId="1" applyFont="1" applyBorder="1" applyAlignment="1">
      <alignment horizontal="center"/>
    </xf>
    <xf numFmtId="44" fontId="2" fillId="0" borderId="6" xfId="1" applyFont="1" applyBorder="1" applyAlignment="1">
      <alignment horizontal="center"/>
    </xf>
    <xf numFmtId="9" fontId="2" fillId="0" borderId="1" xfId="2" applyFont="1" applyBorder="1" applyAlignment="1">
      <alignment horizontal="center"/>
    </xf>
    <xf numFmtId="9" fontId="2" fillId="0" borderId="7" xfId="2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workbookViewId="0">
      <selection activeCell="J42" sqref="J42:K42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11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0" max="10" width="11.42578125" customWidth="1"/>
    <col min="11" max="11" width="14.85546875" customWidth="1"/>
  </cols>
  <sheetData>
    <row r="1" spans="1:11" ht="15.75" thickBot="1" x14ac:dyDescent="0.3">
      <c r="A1" s="59" t="s">
        <v>9</v>
      </c>
      <c r="B1" s="59"/>
      <c r="C1" s="59"/>
      <c r="D1" s="59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>
        <v>65.599999999999994</v>
      </c>
      <c r="B3" s="2"/>
      <c r="C3" s="2">
        <v>30</v>
      </c>
      <c r="D3" s="13">
        <v>3800</v>
      </c>
      <c r="H3" s="12">
        <v>586.70000000000005</v>
      </c>
      <c r="I3" s="2"/>
      <c r="J3" s="2"/>
      <c r="K3" s="13"/>
    </row>
    <row r="4" spans="1:11" x14ac:dyDescent="0.25">
      <c r="A4" s="12">
        <v>1150.5999999999999</v>
      </c>
      <c r="B4" s="2"/>
      <c r="C4" s="2">
        <v>30</v>
      </c>
      <c r="D4" s="13">
        <v>1800</v>
      </c>
      <c r="E4" s="3"/>
      <c r="F4" s="4"/>
      <c r="H4" s="12">
        <v>540</v>
      </c>
      <c r="I4" s="2"/>
      <c r="J4" s="2"/>
      <c r="K4" s="13"/>
    </row>
    <row r="5" spans="1:11" x14ac:dyDescent="0.25">
      <c r="A5" s="12">
        <v>30</v>
      </c>
      <c r="B5" s="2"/>
      <c r="C5" s="2">
        <v>200</v>
      </c>
      <c r="D5" s="13">
        <v>100</v>
      </c>
      <c r="E5" s="3"/>
      <c r="F5" s="4"/>
      <c r="H5" s="12">
        <v>138.69999999999999</v>
      </c>
      <c r="I5" s="2"/>
      <c r="J5" s="2"/>
      <c r="K5" s="13"/>
    </row>
    <row r="6" spans="1:11" x14ac:dyDescent="0.25">
      <c r="A6" s="12">
        <v>53</v>
      </c>
      <c r="B6" s="2"/>
      <c r="C6" s="2">
        <v>60</v>
      </c>
      <c r="D6" s="13">
        <v>250</v>
      </c>
      <c r="E6" s="3"/>
      <c r="F6" s="4"/>
      <c r="H6" s="12">
        <v>397.7</v>
      </c>
      <c r="I6" s="2"/>
      <c r="J6" s="2"/>
      <c r="K6" s="13"/>
    </row>
    <row r="7" spans="1:11" x14ac:dyDescent="0.25">
      <c r="A7" s="12">
        <v>179</v>
      </c>
      <c r="B7" s="2"/>
      <c r="C7" s="2">
        <v>40</v>
      </c>
      <c r="D7" s="13">
        <v>100</v>
      </c>
      <c r="E7" s="3"/>
      <c r="F7" s="4"/>
      <c r="H7" s="12">
        <v>285.39999999999998</v>
      </c>
      <c r="I7" s="2"/>
      <c r="J7" s="2"/>
      <c r="K7" s="13"/>
    </row>
    <row r="8" spans="1:11" x14ac:dyDescent="0.25">
      <c r="A8" s="12">
        <v>96.4</v>
      </c>
      <c r="B8" s="2"/>
      <c r="C8" s="2">
        <v>480</v>
      </c>
      <c r="D8" s="13">
        <v>100</v>
      </c>
      <c r="E8" s="3"/>
      <c r="F8" s="4"/>
      <c r="H8" s="12">
        <v>9850</v>
      </c>
      <c r="I8" s="2"/>
      <c r="J8" s="2"/>
      <c r="K8" s="13"/>
    </row>
    <row r="9" spans="1:11" x14ac:dyDescent="0.25">
      <c r="A9" s="12">
        <v>90</v>
      </c>
      <c r="B9" s="2"/>
      <c r="C9" s="2">
        <v>220</v>
      </c>
      <c r="D9" s="13">
        <v>380</v>
      </c>
      <c r="H9" s="12">
        <v>745</v>
      </c>
      <c r="I9" s="2"/>
      <c r="J9" s="2"/>
      <c r="K9" s="13"/>
    </row>
    <row r="10" spans="1:11" x14ac:dyDescent="0.25">
      <c r="A10" s="12">
        <v>560.79999999999995</v>
      </c>
      <c r="B10" s="2"/>
      <c r="C10" s="2"/>
      <c r="D10" s="13">
        <v>200</v>
      </c>
      <c r="H10" s="12">
        <v>32.799999999999997</v>
      </c>
      <c r="I10" s="2"/>
      <c r="J10" s="2"/>
      <c r="K10" s="13"/>
    </row>
    <row r="11" spans="1:11" x14ac:dyDescent="0.25">
      <c r="A11" s="12">
        <v>155.5</v>
      </c>
      <c r="B11" s="2"/>
      <c r="C11" s="2"/>
      <c r="D11" s="13">
        <v>150</v>
      </c>
      <c r="H11" s="12">
        <v>64</v>
      </c>
      <c r="I11" s="2"/>
      <c r="J11" s="2"/>
      <c r="K11" s="13"/>
    </row>
    <row r="12" spans="1:11" x14ac:dyDescent="0.25">
      <c r="A12" s="12">
        <v>85.4</v>
      </c>
      <c r="B12" s="2"/>
      <c r="C12" s="2"/>
      <c r="D12" s="13">
        <v>180</v>
      </c>
      <c r="H12" s="12">
        <v>125.2</v>
      </c>
      <c r="I12" s="2"/>
      <c r="J12" s="2"/>
      <c r="K12" s="13"/>
    </row>
    <row r="13" spans="1:11" x14ac:dyDescent="0.25">
      <c r="A13" s="12">
        <v>88.2</v>
      </c>
      <c r="B13" s="2"/>
      <c r="C13" s="2"/>
      <c r="D13" s="13">
        <v>300</v>
      </c>
      <c r="H13" s="12">
        <v>585.4</v>
      </c>
      <c r="I13" s="2"/>
      <c r="J13" s="2"/>
      <c r="K13" s="13"/>
    </row>
    <row r="14" spans="1:11" x14ac:dyDescent="0.25">
      <c r="A14" s="12">
        <v>1041</v>
      </c>
      <c r="B14" s="2"/>
      <c r="C14" s="2"/>
      <c r="D14" s="13">
        <v>150</v>
      </c>
      <c r="H14" s="12">
        <v>1080</v>
      </c>
      <c r="I14" s="2"/>
      <c r="J14" s="2"/>
      <c r="K14" s="13"/>
    </row>
    <row r="15" spans="1:11" x14ac:dyDescent="0.25">
      <c r="A15" s="12">
        <v>536</v>
      </c>
      <c r="B15" s="2"/>
      <c r="C15" s="2"/>
      <c r="D15" s="13">
        <v>1600</v>
      </c>
      <c r="H15" s="12">
        <v>642</v>
      </c>
      <c r="I15" s="2"/>
      <c r="J15" s="2"/>
      <c r="K15" s="13"/>
    </row>
    <row r="16" spans="1:11" ht="10.5" customHeight="1" x14ac:dyDescent="0.25">
      <c r="A16" s="12">
        <v>420.4</v>
      </c>
      <c r="B16" s="2"/>
      <c r="C16" s="2"/>
      <c r="D16" s="13">
        <v>100</v>
      </c>
      <c r="H16" s="12">
        <v>660</v>
      </c>
      <c r="I16" s="2"/>
      <c r="J16" s="2"/>
      <c r="K16" s="13"/>
    </row>
    <row r="17" spans="1:11" hidden="1" x14ac:dyDescent="0.25">
      <c r="A17" s="12"/>
      <c r="B17" s="2"/>
      <c r="C17" s="2"/>
      <c r="D17" s="13"/>
      <c r="H17" s="12"/>
      <c r="I17" s="2"/>
      <c r="J17" s="2"/>
      <c r="K17" s="13"/>
    </row>
    <row r="18" spans="1:11" x14ac:dyDescent="0.25">
      <c r="A18" s="12">
        <v>1193</v>
      </c>
      <c r="B18" s="2"/>
      <c r="C18" s="2"/>
      <c r="D18" s="13">
        <v>400</v>
      </c>
      <c r="H18" s="12">
        <v>210.8</v>
      </c>
      <c r="I18" s="2"/>
      <c r="J18" s="2"/>
      <c r="K18" s="13"/>
    </row>
    <row r="19" spans="1:11" x14ac:dyDescent="0.25">
      <c r="A19" s="12">
        <v>157.1</v>
      </c>
      <c r="B19" s="2"/>
      <c r="C19" s="2"/>
      <c r="D19" s="13">
        <v>150</v>
      </c>
      <c r="H19" s="12">
        <v>855</v>
      </c>
      <c r="I19" s="2"/>
      <c r="J19" s="2"/>
      <c r="K19" s="13"/>
    </row>
    <row r="20" spans="1:11" x14ac:dyDescent="0.25">
      <c r="A20" s="12">
        <v>168.5</v>
      </c>
      <c r="B20" s="2"/>
      <c r="C20" s="2"/>
      <c r="D20" s="13"/>
      <c r="H20" s="12">
        <v>490</v>
      </c>
      <c r="I20" s="2"/>
      <c r="J20" s="2"/>
      <c r="K20" s="13"/>
    </row>
    <row r="21" spans="1:11" x14ac:dyDescent="0.25">
      <c r="A21" s="12">
        <v>320.39999999999998</v>
      </c>
      <c r="B21" s="2"/>
      <c r="C21" s="2"/>
      <c r="D21" s="13"/>
      <c r="H21" s="12">
        <v>98.3</v>
      </c>
      <c r="I21" s="2"/>
      <c r="J21" s="2"/>
      <c r="K21" s="13"/>
    </row>
    <row r="22" spans="1:11" x14ac:dyDescent="0.25">
      <c r="A22" s="12">
        <v>30</v>
      </c>
      <c r="B22" s="2"/>
      <c r="C22" s="2"/>
      <c r="D22" s="13"/>
      <c r="H22" s="12">
        <v>10</v>
      </c>
      <c r="I22" s="2"/>
      <c r="J22" s="2"/>
      <c r="K22" s="13"/>
    </row>
    <row r="23" spans="1:11" x14ac:dyDescent="0.25">
      <c r="A23" s="12">
        <v>790</v>
      </c>
      <c r="B23" s="2"/>
      <c r="C23" s="2"/>
      <c r="D23" s="13"/>
      <c r="H23" s="12">
        <v>95.2</v>
      </c>
      <c r="I23" s="2"/>
      <c r="J23" s="2"/>
      <c r="K23" s="13"/>
    </row>
    <row r="24" spans="1:11" x14ac:dyDescent="0.25">
      <c r="A24" s="12">
        <v>383.1</v>
      </c>
      <c r="B24" s="2"/>
      <c r="C24" s="2"/>
      <c r="D24" s="13"/>
      <c r="H24" s="12">
        <v>10</v>
      </c>
      <c r="I24" s="2"/>
      <c r="J24" s="2"/>
      <c r="K24" s="13"/>
    </row>
    <row r="25" spans="1:11" x14ac:dyDescent="0.25">
      <c r="A25" s="12">
        <v>20</v>
      </c>
      <c r="B25" s="2"/>
      <c r="C25" s="2"/>
      <c r="D25" s="13"/>
      <c r="H25" s="12">
        <v>16.5</v>
      </c>
      <c r="I25" s="2"/>
      <c r="J25" s="2"/>
      <c r="K25" s="13"/>
    </row>
    <row r="26" spans="1:11" x14ac:dyDescent="0.25">
      <c r="A26" s="12">
        <v>25.5</v>
      </c>
      <c r="B26" s="2"/>
      <c r="C26" s="2"/>
      <c r="D26" s="13"/>
      <c r="H26" s="12"/>
      <c r="I26" s="2"/>
      <c r="J26" s="2"/>
      <c r="K26" s="13"/>
    </row>
    <row r="27" spans="1:11" x14ac:dyDescent="0.25">
      <c r="A27" s="12">
        <v>330</v>
      </c>
      <c r="B27" s="2"/>
      <c r="C27" s="2"/>
      <c r="D27" s="13"/>
      <c r="H27" s="12"/>
      <c r="I27" s="2"/>
      <c r="J27" s="2"/>
      <c r="K27" s="13"/>
    </row>
    <row r="28" spans="1:11" x14ac:dyDescent="0.25">
      <c r="A28" s="12">
        <v>100.4</v>
      </c>
      <c r="B28" s="2"/>
      <c r="C28" s="2"/>
      <c r="D28" s="13"/>
      <c r="H28" s="12"/>
      <c r="I28" s="2"/>
      <c r="J28" s="2"/>
      <c r="K28" s="13"/>
    </row>
    <row r="29" spans="1:11" x14ac:dyDescent="0.25">
      <c r="A29" s="12">
        <v>175.5</v>
      </c>
      <c r="B29" s="2"/>
      <c r="C29" s="2"/>
      <c r="D29" s="13"/>
      <c r="H29" s="12"/>
      <c r="I29" s="2"/>
      <c r="J29" s="2"/>
      <c r="K29" s="13"/>
    </row>
    <row r="30" spans="1:11" x14ac:dyDescent="0.25">
      <c r="A30" s="12">
        <v>27.5</v>
      </c>
      <c r="B30" s="2"/>
      <c r="C30" s="2"/>
      <c r="D30" s="13"/>
      <c r="H30" s="12"/>
      <c r="I30" s="2"/>
      <c r="J30" s="2"/>
      <c r="K30" s="13"/>
    </row>
    <row r="31" spans="1:11" x14ac:dyDescent="0.25">
      <c r="A31" s="12">
        <v>120</v>
      </c>
      <c r="B31" s="2"/>
      <c r="C31" s="2"/>
      <c r="D31" s="13"/>
      <c r="H31" s="12"/>
      <c r="I31" s="2"/>
      <c r="J31" s="2"/>
      <c r="K31" s="13"/>
    </row>
    <row r="32" spans="1:11" x14ac:dyDescent="0.25">
      <c r="A32" s="12">
        <v>38</v>
      </c>
      <c r="B32" s="2"/>
      <c r="C32" s="2"/>
      <c r="D32" s="13"/>
      <c r="H32" s="12"/>
      <c r="I32" s="2"/>
      <c r="J32" s="2"/>
      <c r="K32" s="13"/>
    </row>
    <row r="33" spans="1:11" x14ac:dyDescent="0.25">
      <c r="A33" s="12">
        <v>55</v>
      </c>
      <c r="B33" s="2"/>
      <c r="C33" s="2"/>
      <c r="D33" s="13"/>
      <c r="H33" s="12"/>
      <c r="I33" s="2"/>
      <c r="J33" s="2"/>
      <c r="K33" s="13"/>
    </row>
    <row r="34" spans="1:11" x14ac:dyDescent="0.25">
      <c r="A34" s="12">
        <v>80.099999999999994</v>
      </c>
      <c r="B34" s="2"/>
      <c r="C34" s="2"/>
      <c r="D34" s="13"/>
      <c r="H34" s="12"/>
      <c r="I34" s="2"/>
      <c r="J34" s="2"/>
      <c r="K34" s="13"/>
    </row>
    <row r="35" spans="1:11" x14ac:dyDescent="0.25">
      <c r="A35" s="12">
        <v>1010.9</v>
      </c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>
        <v>38</v>
      </c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>
        <v>72.400000000000006</v>
      </c>
      <c r="B37" s="32"/>
      <c r="C37" s="32"/>
      <c r="D37" s="33"/>
      <c r="E37" s="17">
        <f>SUM(E3:E36)</f>
        <v>0</v>
      </c>
      <c r="F37" s="5">
        <v>0</v>
      </c>
      <c r="H37" s="18">
        <f>SUM(H3:H36)+A48</f>
        <v>31570.299999999996</v>
      </c>
      <c r="I37" s="19">
        <f>SUM(I3:I36)+B48</f>
        <v>0</v>
      </c>
      <c r="J37" s="19">
        <f>SUM(J3:J36)+C48</f>
        <v>1060</v>
      </c>
      <c r="K37" s="20">
        <f>SUM(K3:K36)+D48</f>
        <v>9760</v>
      </c>
    </row>
    <row r="38" spans="1:11" ht="15.75" thickBot="1" x14ac:dyDescent="0.3">
      <c r="A38" s="31">
        <v>910</v>
      </c>
      <c r="B38" s="32"/>
      <c r="C38" s="32"/>
      <c r="D38" s="33"/>
      <c r="E38" s="21"/>
      <c r="F38" s="21"/>
      <c r="H38" s="26" t="s">
        <v>17</v>
      </c>
    </row>
    <row r="39" spans="1:11" ht="15.75" thickBot="1" x14ac:dyDescent="0.3">
      <c r="A39" s="31">
        <v>60</v>
      </c>
      <c r="B39" s="32"/>
      <c r="C39" s="32"/>
      <c r="D39" s="33"/>
      <c r="E39" s="21"/>
      <c r="F39" s="21"/>
      <c r="H39" s="22">
        <f>H37*0.8</f>
        <v>25256.239999999998</v>
      </c>
      <c r="I39" s="23">
        <f>I37</f>
        <v>0</v>
      </c>
      <c r="J39" s="23">
        <f>J37</f>
        <v>1060</v>
      </c>
      <c r="K39" s="24">
        <f>K37</f>
        <v>9760</v>
      </c>
    </row>
    <row r="40" spans="1:11" ht="15.75" thickBot="1" x14ac:dyDescent="0.3">
      <c r="A40" s="34">
        <v>221</v>
      </c>
      <c r="B40" s="35"/>
      <c r="C40" s="35"/>
      <c r="D40" s="36"/>
    </row>
    <row r="41" spans="1:11" x14ac:dyDescent="0.25">
      <c r="A41" s="37">
        <v>60</v>
      </c>
      <c r="B41" s="38"/>
      <c r="C41" s="39"/>
      <c r="D41" s="40"/>
      <c r="H41" s="60" t="s">
        <v>11</v>
      </c>
      <c r="I41" s="61"/>
      <c r="J41" s="62">
        <f>SUM(H39:K39)</f>
        <v>36076.239999999998</v>
      </c>
      <c r="K41" s="63"/>
    </row>
    <row r="42" spans="1:11" x14ac:dyDescent="0.25">
      <c r="A42" s="37">
        <v>1180</v>
      </c>
      <c r="B42" s="38"/>
      <c r="C42" s="38"/>
      <c r="D42" s="41"/>
      <c r="H42" s="51" t="s">
        <v>1</v>
      </c>
      <c r="I42" s="52"/>
      <c r="J42" s="53">
        <f>H39+I39+J39</f>
        <v>26316.239999999998</v>
      </c>
      <c r="K42" s="54"/>
    </row>
    <row r="43" spans="1:11" x14ac:dyDescent="0.25">
      <c r="A43" s="37">
        <v>398</v>
      </c>
      <c r="B43" s="38"/>
      <c r="C43" s="38"/>
      <c r="D43" s="41"/>
      <c r="H43" s="51" t="s">
        <v>2</v>
      </c>
      <c r="I43" s="52"/>
      <c r="J43" s="53">
        <f>K37</f>
        <v>9760</v>
      </c>
      <c r="K43" s="54"/>
    </row>
    <row r="44" spans="1:11" x14ac:dyDescent="0.25">
      <c r="A44" s="37">
        <v>420.8</v>
      </c>
      <c r="B44" s="38"/>
      <c r="C44" s="38"/>
      <c r="D44" s="41"/>
      <c r="H44" s="51" t="s">
        <v>5</v>
      </c>
      <c r="I44" s="52"/>
      <c r="J44" s="53">
        <v>0</v>
      </c>
      <c r="K44" s="54"/>
    </row>
    <row r="45" spans="1:11" x14ac:dyDescent="0.25">
      <c r="A45" s="37">
        <v>244</v>
      </c>
      <c r="B45" s="38"/>
      <c r="C45" s="38"/>
      <c r="D45" s="41"/>
      <c r="H45" s="51" t="s">
        <v>4</v>
      </c>
      <c r="I45" s="52"/>
      <c r="J45" s="53">
        <f>L37</f>
        <v>0</v>
      </c>
      <c r="K45" s="54"/>
    </row>
    <row r="46" spans="1:11" x14ac:dyDescent="0.25">
      <c r="A46" s="37">
        <v>285</v>
      </c>
      <c r="B46" s="38"/>
      <c r="C46" s="38"/>
      <c r="D46" s="41"/>
      <c r="G46" s="25"/>
      <c r="H46" s="51" t="s">
        <v>13</v>
      </c>
      <c r="I46" s="52"/>
      <c r="J46" s="53">
        <f>J42+J43+J45</f>
        <v>36076.239999999998</v>
      </c>
      <c r="K46" s="54"/>
    </row>
    <row r="47" spans="1:11" ht="15.75" thickBot="1" x14ac:dyDescent="0.3">
      <c r="A47" s="42">
        <v>585.5</v>
      </c>
      <c r="B47" s="43"/>
      <c r="C47" s="43"/>
      <c r="D47" s="44"/>
      <c r="H47" s="51" t="s">
        <v>18</v>
      </c>
      <c r="I47" s="52"/>
      <c r="J47" s="53">
        <v>15400</v>
      </c>
      <c r="K47" s="54"/>
    </row>
    <row r="48" spans="1:11" ht="15.75" thickBot="1" x14ac:dyDescent="0.3">
      <c r="A48" s="27">
        <f>SUM(A3:A47)</f>
        <v>14051.599999999999</v>
      </c>
      <c r="B48" s="28">
        <f>SUM(B3:B47)</f>
        <v>0</v>
      </c>
      <c r="C48" s="29">
        <f>SUM(C3:C47)</f>
        <v>1060</v>
      </c>
      <c r="D48" s="30">
        <f>SUM(D3:D47)</f>
        <v>9760</v>
      </c>
      <c r="H48" s="55" t="s">
        <v>12</v>
      </c>
      <c r="I48" s="56"/>
      <c r="J48" s="57">
        <f>(J41-J47)/J41*100%</f>
        <v>0.57312624597241835</v>
      </c>
      <c r="K48" s="58"/>
    </row>
    <row r="49" spans="1:4" x14ac:dyDescent="0.25">
      <c r="A49" s="50" t="s">
        <v>14</v>
      </c>
      <c r="B49" s="50"/>
      <c r="C49" s="50"/>
      <c r="D49" s="50"/>
    </row>
  </sheetData>
  <mergeCells count="18">
    <mergeCell ref="A1:D1"/>
    <mergeCell ref="H41:I41"/>
    <mergeCell ref="J41:K41"/>
    <mergeCell ref="H42:I42"/>
    <mergeCell ref="J42:K42"/>
    <mergeCell ref="H43:I43"/>
    <mergeCell ref="J43:K43"/>
    <mergeCell ref="H44:I44"/>
    <mergeCell ref="J44:K44"/>
    <mergeCell ref="H45:I45"/>
    <mergeCell ref="J45:K45"/>
    <mergeCell ref="A49:D49"/>
    <mergeCell ref="H46:I46"/>
    <mergeCell ref="J46:K46"/>
    <mergeCell ref="H47:I47"/>
    <mergeCell ref="J47:K47"/>
    <mergeCell ref="H48:I48"/>
    <mergeCell ref="J48:K48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topLeftCell="A25" workbookViewId="0">
      <selection activeCell="H47" sqref="H47"/>
    </sheetView>
  </sheetViews>
  <sheetFormatPr defaultRowHeight="15" x14ac:dyDescent="0.25"/>
  <cols>
    <col min="1" max="1" width="11.42578125" style="1" customWidth="1"/>
    <col min="2" max="2" width="12.28515625" style="1" customWidth="1"/>
    <col min="3" max="3" width="10.28515625" style="1" customWidth="1"/>
    <col min="4" max="4" width="12.28515625" style="1" customWidth="1"/>
    <col min="5" max="6" width="20.7109375" hidden="1" customWidth="1"/>
  </cols>
  <sheetData>
    <row r="1" spans="1:6" ht="15.75" thickBot="1" x14ac:dyDescent="0.3">
      <c r="A1" s="59" t="s">
        <v>22</v>
      </c>
      <c r="B1" s="59"/>
      <c r="C1" s="59"/>
      <c r="D1" s="59"/>
    </row>
    <row r="2" spans="1:6" x14ac:dyDescent="0.25">
      <c r="A2" s="9" t="s">
        <v>10</v>
      </c>
      <c r="B2" s="10" t="s">
        <v>19</v>
      </c>
      <c r="C2" s="10" t="s">
        <v>7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361.5</v>
      </c>
      <c r="B3" s="2"/>
      <c r="C3" s="2"/>
      <c r="D3" s="13">
        <v>450</v>
      </c>
    </row>
    <row r="4" spans="1:6" x14ac:dyDescent="0.25">
      <c r="A4" s="12">
        <v>57.3</v>
      </c>
      <c r="B4" s="2"/>
      <c r="C4" s="2"/>
      <c r="D4" s="13">
        <v>200</v>
      </c>
      <c r="E4" s="3"/>
      <c r="F4" s="4"/>
    </row>
    <row r="5" spans="1:6" x14ac:dyDescent="0.25">
      <c r="A5" s="12">
        <v>0</v>
      </c>
      <c r="B5" s="2"/>
      <c r="C5" s="2"/>
      <c r="D5" s="13">
        <v>200</v>
      </c>
      <c r="E5" s="3"/>
      <c r="F5" s="4"/>
    </row>
    <row r="6" spans="1:6" x14ac:dyDescent="0.25">
      <c r="A6" s="12">
        <v>0</v>
      </c>
      <c r="B6" s="2"/>
      <c r="C6" s="2"/>
      <c r="D6" s="13">
        <v>50</v>
      </c>
      <c r="E6" s="3"/>
      <c r="F6" s="4"/>
    </row>
    <row r="7" spans="1:6" x14ac:dyDescent="0.25">
      <c r="A7" s="12">
        <v>0</v>
      </c>
      <c r="B7" s="2"/>
      <c r="C7" s="2"/>
      <c r="D7" s="13">
        <v>0</v>
      </c>
      <c r="E7" s="3"/>
      <c r="F7" s="4"/>
    </row>
    <row r="8" spans="1:6" x14ac:dyDescent="0.25">
      <c r="A8" s="12">
        <v>460.62</v>
      </c>
      <c r="B8" s="2"/>
      <c r="C8" s="2"/>
      <c r="D8" s="13">
        <v>20</v>
      </c>
      <c r="E8" s="3"/>
      <c r="F8" s="4"/>
    </row>
    <row r="9" spans="1:6" x14ac:dyDescent="0.25">
      <c r="A9" s="12">
        <v>0</v>
      </c>
      <c r="B9" s="2"/>
      <c r="C9" s="2"/>
      <c r="D9" s="13">
        <v>30</v>
      </c>
    </row>
    <row r="10" spans="1:6" x14ac:dyDescent="0.25">
      <c r="A10" s="12">
        <v>850.68</v>
      </c>
      <c r="B10" s="2"/>
      <c r="C10" s="2"/>
      <c r="D10" s="13">
        <v>60</v>
      </c>
    </row>
    <row r="11" spans="1:6" x14ac:dyDescent="0.25">
      <c r="A11" s="12">
        <v>542.54999999999995</v>
      </c>
      <c r="B11" s="2"/>
      <c r="C11" s="2"/>
      <c r="D11" s="13">
        <v>30</v>
      </c>
    </row>
    <row r="12" spans="1:6" x14ac:dyDescent="0.25">
      <c r="A12" s="12">
        <v>38.92</v>
      </c>
      <c r="B12" s="2"/>
      <c r="C12" s="2"/>
      <c r="D12" s="13">
        <v>0</v>
      </c>
    </row>
    <row r="13" spans="1:6" x14ac:dyDescent="0.25">
      <c r="A13" s="12">
        <v>0</v>
      </c>
      <c r="B13" s="2"/>
      <c r="C13" s="2"/>
      <c r="D13" s="13"/>
    </row>
    <row r="14" spans="1:6" x14ac:dyDescent="0.25">
      <c r="A14" s="12">
        <v>0</v>
      </c>
      <c r="B14" s="2"/>
      <c r="C14" s="2"/>
      <c r="D14" s="13"/>
    </row>
    <row r="15" spans="1:6" x14ac:dyDescent="0.25">
      <c r="A15" s="12">
        <v>130.57</v>
      </c>
      <c r="B15" s="2"/>
      <c r="C15" s="2"/>
      <c r="D15" s="13"/>
    </row>
    <row r="16" spans="1:6" x14ac:dyDescent="0.25">
      <c r="A16" s="12">
        <v>0</v>
      </c>
      <c r="B16" s="2"/>
      <c r="C16" s="2"/>
      <c r="D16" s="13"/>
    </row>
    <row r="17" spans="1:4" x14ac:dyDescent="0.25">
      <c r="A17" s="12"/>
      <c r="B17" s="2"/>
      <c r="C17" s="2"/>
      <c r="D17" s="13"/>
    </row>
    <row r="18" spans="1:4" x14ac:dyDescent="0.25">
      <c r="A18" s="12"/>
      <c r="B18" s="2"/>
      <c r="C18" s="2"/>
      <c r="D18" s="13"/>
    </row>
    <row r="19" spans="1:4" x14ac:dyDescent="0.25">
      <c r="A19" s="12"/>
      <c r="B19" s="2"/>
      <c r="C19" s="2"/>
      <c r="D19" s="13"/>
    </row>
    <row r="20" spans="1:4" x14ac:dyDescent="0.25">
      <c r="A20" s="12"/>
      <c r="B20" s="2"/>
      <c r="C20" s="2"/>
      <c r="D20" s="13"/>
    </row>
    <row r="21" spans="1:4" x14ac:dyDescent="0.25">
      <c r="A21" s="12"/>
      <c r="B21" s="2"/>
      <c r="C21" s="2"/>
      <c r="D21" s="13"/>
    </row>
    <row r="22" spans="1:4" x14ac:dyDescent="0.25">
      <c r="A22" s="49"/>
      <c r="B22" s="2"/>
      <c r="C22" s="2"/>
      <c r="D22" s="13"/>
    </row>
    <row r="23" spans="1:4" x14ac:dyDescent="0.25">
      <c r="A23" s="49"/>
      <c r="B23" s="2"/>
      <c r="C23" s="2"/>
      <c r="D23" s="13"/>
    </row>
    <row r="24" spans="1:4" x14ac:dyDescent="0.25">
      <c r="A24" s="49"/>
      <c r="B24" s="2"/>
      <c r="C24" s="2"/>
      <c r="D24" s="13"/>
    </row>
    <row r="25" spans="1:4" x14ac:dyDescent="0.25">
      <c r="A25" s="49"/>
      <c r="B25" s="2"/>
      <c r="C25" s="2"/>
      <c r="D25" s="13"/>
    </row>
    <row r="26" spans="1:4" x14ac:dyDescent="0.25">
      <c r="A26" s="49"/>
      <c r="B26" s="2"/>
      <c r="C26" s="2"/>
      <c r="D26" s="13"/>
    </row>
    <row r="27" spans="1:4" x14ac:dyDescent="0.25">
      <c r="A27" s="49"/>
      <c r="B27" s="2"/>
      <c r="C27" s="2"/>
      <c r="D27" s="13"/>
    </row>
    <row r="28" spans="1:4" x14ac:dyDescent="0.25">
      <c r="A28" s="49"/>
      <c r="B28" s="2"/>
      <c r="C28" s="2"/>
      <c r="D28" s="13"/>
    </row>
    <row r="29" spans="1:4" x14ac:dyDescent="0.25">
      <c r="A29" s="49"/>
      <c r="B29" s="2"/>
      <c r="C29" s="2"/>
      <c r="D29" s="13"/>
    </row>
    <row r="30" spans="1:4" x14ac:dyDescent="0.25">
      <c r="A30" s="49"/>
      <c r="B30" s="2"/>
      <c r="C30" s="2"/>
      <c r="D30" s="13"/>
    </row>
    <row r="31" spans="1:4" x14ac:dyDescent="0.25">
      <c r="A31" s="49"/>
      <c r="B31" s="2"/>
      <c r="C31" s="2"/>
      <c r="D31" s="13"/>
    </row>
    <row r="32" spans="1:4" x14ac:dyDescent="0.25">
      <c r="A32" s="49"/>
      <c r="B32" s="2"/>
      <c r="C32" s="2"/>
      <c r="D32" s="13"/>
    </row>
    <row r="33" spans="1:7" x14ac:dyDescent="0.25">
      <c r="A33" s="49"/>
      <c r="B33" s="2"/>
      <c r="C33" s="2"/>
      <c r="D33" s="13"/>
    </row>
    <row r="34" spans="1:7" x14ac:dyDescent="0.25">
      <c r="A34" s="49"/>
      <c r="B34" s="2"/>
      <c r="C34" s="2"/>
      <c r="D34" s="13"/>
    </row>
    <row r="35" spans="1:7" x14ac:dyDescent="0.25">
      <c r="A35" s="12"/>
      <c r="B35" s="2"/>
      <c r="C35" s="2"/>
      <c r="D35" s="13"/>
    </row>
    <row r="36" spans="1:7" ht="15.75" thickBot="1" x14ac:dyDescent="0.3">
      <c r="A36" s="48"/>
      <c r="B36" s="15"/>
      <c r="C36" s="15"/>
      <c r="D36" s="16"/>
    </row>
    <row r="37" spans="1:7" ht="15.75" thickBot="1" x14ac:dyDescent="0.3">
      <c r="A37" s="45">
        <f>SUM(A3:A36)</f>
        <v>2442.14</v>
      </c>
      <c r="B37" s="46">
        <f>SUM(B3:B36)</f>
        <v>0</v>
      </c>
      <c r="C37" s="46">
        <f>SUM(C3:C36)</f>
        <v>0</v>
      </c>
      <c r="D37" s="47">
        <f>SUM(D3:D36)</f>
        <v>1040</v>
      </c>
      <c r="E37" s="17">
        <f>SUM(E3:E36)</f>
        <v>0</v>
      </c>
      <c r="F37" s="5">
        <v>0</v>
      </c>
    </row>
    <row r="38" spans="1:7" ht="15.75" thickBot="1" x14ac:dyDescent="0.3">
      <c r="A38" s="22" t="s">
        <v>17</v>
      </c>
      <c r="B38" s="23"/>
      <c r="C38" s="23"/>
      <c r="D38" s="24"/>
      <c r="E38" s="21"/>
      <c r="F38" s="21"/>
    </row>
    <row r="39" spans="1:7" ht="15.75" thickBot="1" x14ac:dyDescent="0.3">
      <c r="A39" s="18">
        <f>A37*0.8</f>
        <v>1953.712</v>
      </c>
      <c r="B39" s="19">
        <f>B37*0.8</f>
        <v>0</v>
      </c>
      <c r="C39" s="19">
        <f>C37</f>
        <v>0</v>
      </c>
      <c r="D39" s="20">
        <f>D37</f>
        <v>1040</v>
      </c>
      <c r="E39" s="21"/>
      <c r="F39" s="21"/>
    </row>
    <row r="40" spans="1:7" ht="15.75" thickBot="1" x14ac:dyDescent="0.3">
      <c r="A40" s="7"/>
    </row>
    <row r="41" spans="1:7" x14ac:dyDescent="0.25">
      <c r="A41" s="60" t="s">
        <v>11</v>
      </c>
      <c r="B41" s="61"/>
      <c r="C41" s="62">
        <v>5550</v>
      </c>
      <c r="D41" s="63"/>
    </row>
    <row r="42" spans="1:7" x14ac:dyDescent="0.25">
      <c r="A42" s="51" t="s">
        <v>15</v>
      </c>
      <c r="B42" s="52"/>
      <c r="C42" s="53">
        <f>A39+B39+C39</f>
        <v>1953.712</v>
      </c>
      <c r="D42" s="54"/>
    </row>
    <row r="43" spans="1:7" x14ac:dyDescent="0.25">
      <c r="A43" s="51" t="s">
        <v>16</v>
      </c>
      <c r="B43" s="52"/>
      <c r="C43" s="53">
        <f>D37</f>
        <v>1040</v>
      </c>
      <c r="D43" s="54"/>
    </row>
    <row r="44" spans="1:7" x14ac:dyDescent="0.25">
      <c r="A44" s="51" t="s">
        <v>5</v>
      </c>
      <c r="B44" s="52"/>
      <c r="C44" s="53">
        <v>0</v>
      </c>
      <c r="D44" s="54"/>
    </row>
    <row r="45" spans="1:7" x14ac:dyDescent="0.25">
      <c r="A45" s="51" t="s">
        <v>4</v>
      </c>
      <c r="B45" s="52"/>
      <c r="C45" s="53">
        <f>E37</f>
        <v>0</v>
      </c>
      <c r="D45" s="54"/>
    </row>
    <row r="46" spans="1:7" x14ac:dyDescent="0.25">
      <c r="A46" s="51" t="s">
        <v>13</v>
      </c>
      <c r="B46" s="52"/>
      <c r="C46" s="53">
        <f>C42+C43+C45</f>
        <v>2993.712</v>
      </c>
      <c r="D46" s="54"/>
      <c r="G46" s="25"/>
    </row>
    <row r="47" spans="1:7" x14ac:dyDescent="0.25">
      <c r="A47" s="70"/>
      <c r="B47" s="71"/>
      <c r="C47" s="72">
        <v>0</v>
      </c>
      <c r="D47" s="73"/>
      <c r="G47" s="25"/>
    </row>
    <row r="48" spans="1:7" x14ac:dyDescent="0.25">
      <c r="A48" s="51" t="s">
        <v>21</v>
      </c>
      <c r="B48" s="52"/>
      <c r="C48" s="53">
        <v>3000</v>
      </c>
      <c r="D48" s="54"/>
    </row>
    <row r="49" spans="1:4" x14ac:dyDescent="0.25">
      <c r="A49" s="67" t="s">
        <v>12</v>
      </c>
      <c r="B49" s="53"/>
      <c r="C49" s="68">
        <f>(C41-C48)/C41*100%</f>
        <v>0.45945945945945948</v>
      </c>
      <c r="D49" s="69"/>
    </row>
    <row r="50" spans="1:4" ht="15.75" thickBot="1" x14ac:dyDescent="0.3">
      <c r="A50" s="64" t="s">
        <v>20</v>
      </c>
      <c r="B50" s="65"/>
      <c r="C50" s="65" t="s">
        <v>23</v>
      </c>
      <c r="D50" s="66"/>
    </row>
  </sheetData>
  <mergeCells count="21">
    <mergeCell ref="A1:D1"/>
    <mergeCell ref="A42:B42"/>
    <mergeCell ref="A43:B43"/>
    <mergeCell ref="A45:B45"/>
    <mergeCell ref="A46:B46"/>
    <mergeCell ref="A44:B44"/>
    <mergeCell ref="C42:D42"/>
    <mergeCell ref="C43:D43"/>
    <mergeCell ref="C44:D44"/>
    <mergeCell ref="A50:B50"/>
    <mergeCell ref="C50:D50"/>
    <mergeCell ref="A49:B49"/>
    <mergeCell ref="C49:D49"/>
    <mergeCell ref="A41:B41"/>
    <mergeCell ref="C41:D41"/>
    <mergeCell ref="C45:D45"/>
    <mergeCell ref="C46:D46"/>
    <mergeCell ref="C48:D48"/>
    <mergeCell ref="A48:B48"/>
    <mergeCell ref="A47:B47"/>
    <mergeCell ref="C47:D47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2020-04-24T03:28:05Z</cp:lastPrinted>
  <dcterms:created xsi:type="dcterms:W3CDTF">2020-01-18T03:00:40Z</dcterms:created>
  <dcterms:modified xsi:type="dcterms:W3CDTF">2020-04-24T08:19:30Z</dcterms:modified>
</cp:coreProperties>
</file>